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2\"/>
    </mc:Choice>
  </mc:AlternateContent>
  <xr:revisionPtr revIDLastSave="0" documentId="13_ncr:1_{7E69BD69-2876-479D-905A-B0DD47F2C0C4}" xr6:coauthVersionLast="47" xr6:coauthVersionMax="47" xr10:uidLastSave="{00000000-0000-0000-0000-000000000000}"/>
  <bookViews>
    <workbookView xWindow="-108" yWindow="-108" windowWidth="23256" windowHeight="12576" tabRatio="705" activeTab="7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8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8" l="1"/>
  <c r="T4" i="12"/>
  <c r="T4" i="11"/>
  <c r="T4" i="10"/>
  <c r="T4" i="9"/>
  <c r="T4" i="7" l="1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20" i="14"/>
  <c r="B50" i="14"/>
  <c r="D50" i="14" s="1"/>
  <c r="B94" i="14" s="1"/>
  <c r="B32" i="14"/>
  <c r="D32" i="14" s="1"/>
  <c r="B90" i="14" s="1"/>
  <c r="B35" i="14"/>
  <c r="D35" i="14" s="1"/>
  <c r="B104" i="14" s="1"/>
  <c r="B23" i="14"/>
  <c r="D23" i="14" s="1"/>
  <c r="B33" i="14"/>
  <c r="D33" i="14" s="1"/>
  <c r="B103" i="14" s="1"/>
  <c r="B62" i="14"/>
  <c r="D62" i="14" s="1"/>
  <c r="B73" i="14" s="1"/>
  <c r="B40" i="14"/>
  <c r="D40" i="14" s="1"/>
  <c r="B102" i="14" s="1"/>
  <c r="B22" i="14"/>
  <c r="D22" i="14" s="1"/>
  <c r="B48" i="14"/>
  <c r="D48" i="14" s="1"/>
  <c r="B75" i="14" s="1"/>
  <c r="B55" i="14"/>
  <c r="D55" i="14" s="1"/>
  <c r="B79" i="14" s="1"/>
  <c r="B19" i="14"/>
  <c r="D19" i="14" s="1"/>
  <c r="B43" i="14"/>
  <c r="D43" i="14" s="1"/>
  <c r="B93" i="14" s="1"/>
  <c r="B52" i="14"/>
  <c r="D52" i="14" s="1"/>
  <c r="B101" i="14" s="1"/>
  <c r="B46" i="14"/>
  <c r="D46" i="14" s="1"/>
  <c r="B76" i="14" s="1"/>
  <c r="B24" i="14"/>
  <c r="D24" i="14" s="1"/>
  <c r="B60" i="14"/>
  <c r="D60" i="14" s="1"/>
  <c r="B100" i="14" s="1"/>
  <c r="B21" i="14"/>
  <c r="D21" i="14" s="1"/>
  <c r="B39" i="14"/>
  <c r="D39" i="14" s="1"/>
  <c r="B84" i="14" s="1"/>
  <c r="B51" i="14"/>
  <c r="D51" i="14" s="1"/>
  <c r="B80" i="14" s="1"/>
  <c r="B63" i="14"/>
  <c r="B57" i="14"/>
  <c r="D57" i="14" s="1"/>
  <c r="B96" i="14" s="1"/>
  <c r="B42" i="14"/>
  <c r="D42" i="14" s="1"/>
  <c r="B82" i="14" s="1"/>
  <c r="B56" i="14"/>
  <c r="D56" i="14" s="1"/>
  <c r="B87" i="14" s="1"/>
  <c r="B49" i="14"/>
  <c r="D49" i="14" s="1"/>
  <c r="B86" i="14" s="1"/>
  <c r="B37" i="14"/>
  <c r="D37" i="14" s="1"/>
  <c r="B97" i="14" s="1"/>
  <c r="B47" i="14"/>
  <c r="D47" i="14" s="1"/>
  <c r="B105" i="14" s="1"/>
  <c r="B18" i="14"/>
  <c r="D18" i="14" s="1"/>
  <c r="B38" i="14"/>
  <c r="D38" i="14" s="1"/>
  <c r="B95" i="14" s="1"/>
  <c r="B58" i="14"/>
  <c r="D58" i="14" s="1"/>
  <c r="B92" i="14" s="1"/>
  <c r="B45" i="14"/>
  <c r="D45" i="14" s="1"/>
  <c r="B83" i="14" s="1"/>
  <c r="B53" i="14"/>
  <c r="D53" i="14" s="1"/>
  <c r="B106" i="14" s="1"/>
  <c r="B44" i="14"/>
  <c r="D44" i="14" s="1"/>
  <c r="B85" i="14" s="1"/>
  <c r="B41" i="14"/>
  <c r="D41" i="14" s="1"/>
  <c r="B81" i="14" s="1"/>
  <c r="B34" i="14"/>
  <c r="D34" i="14" s="1"/>
  <c r="B78" i="14" s="1"/>
  <c r="B20" i="14"/>
  <c r="D20" i="14" s="1"/>
  <c r="B64" i="14"/>
  <c r="D64" i="14" s="1"/>
  <c r="B72" i="14" s="1"/>
  <c r="B54" i="14"/>
  <c r="D54" i="14" s="1"/>
  <c r="B89" i="14" s="1"/>
  <c r="B61" i="14"/>
  <c r="D61" i="14" s="1"/>
  <c r="B88" i="14" s="1"/>
  <c r="B66" i="14"/>
  <c r="D66" i="14" s="1"/>
  <c r="B99" i="14" s="1"/>
  <c r="B16" i="14"/>
  <c r="B65" i="14"/>
  <c r="D65" i="14" s="1"/>
  <c r="B98" i="14" s="1"/>
  <c r="B17" i="14"/>
  <c r="D17" i="14" s="1"/>
  <c r="B36" i="14"/>
  <c r="D36" i="14" s="1"/>
  <c r="B91" i="14" s="1"/>
  <c r="B31" i="14"/>
  <c r="D31" i="14" s="1"/>
  <c r="B77" i="14" s="1"/>
  <c r="B59" i="14"/>
  <c r="D59" i="14" s="1"/>
  <c r="B74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V1" i="14" l="1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<sst xmlns="http://schemas.openxmlformats.org/spreadsheetml/2006/main" count="74790" uniqueCount="877">
  <si>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</si>
  <si>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</si>
  <si>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</si>
  <si>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</si>
  <si>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</si>
  <si>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</si>
  <si>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</si>
  <si>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</si>
  <si>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</si>
  <si>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</si>
  <si>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</si>
  <si>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</si>
  <si>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</si>
  <si>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</si>
  <si>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</si>
  <si>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</si>
  <si>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</si>
  <si>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</si>
  <si>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</si>
  <si>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</si>
  <si>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</si>
  <si>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</si>
  <si>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</si>
  <si>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</si>
  <si>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</si>
  <si>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</si>
  <si>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</si>
  <si>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</si>
  <si>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</si>
  <si>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</si>
  <si>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</si>
  <si>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</si>
  <si>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</si>
  <si>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</si>
  <si>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</si>
  <si>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</si>
  <si>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</si>
  <si>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</si>
  <si>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</si>
  <si>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</si>
  <si>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</si>
  <si>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</si>
  <si>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</si>
  <si>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</si>
  <si>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</si>
  <si>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</si>
  <si>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</si>
  <si>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</si>
  <si>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</si>
  <si>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</si>
  <si>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</si>
  <si>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</si>
  <si>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</si>
  <si>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</si>
  <si>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</si>
  <si>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</si>
  <si>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</si>
  <si>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</si>
  <si>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</si>
  <si>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</si>
  <si>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</si>
  <si>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</si>
  <si>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</si>
  <si>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</si>
  <si>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</si>
  <si>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</si>
  <si>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</si>
  <si>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</si>
  <si>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</si>
  <si>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</si>
  <si>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</si>
  <si>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</si>
  <si>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</si>
  <si>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</si>
  <si>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</si>
  <si>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</si>
  <si>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</si>
  <si>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</si>
  <si>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</si>
  <si>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</si>
  <si>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</si>
  <si>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</si>
  <si>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</si>
  <si>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</si>
  <si>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</si>
  <si>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</si>
  <si>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</si>
  <si>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</si>
  <si>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</si>
  <si>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</si>
  <si>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</si>
  <si>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</si>
  <si>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</si>
  <si>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</si>
  <si>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</si>
  <si>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</si>
  <si>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</si>
  <si>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</si>
  <si>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</si>
  <si>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</si>
  <si>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</si>
  <si>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</si>
  <si>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</si>
  <si>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</si>
  <si>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</si>
  <si>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</si>
  <si>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</si>
  <si>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</si>
  <si>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</si>
  <si>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</si>
  <si>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</si>
  <si>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</si>
  <si>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</si>
  <si>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</si>
  <si>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</si>
  <si>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</si>
  <si>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</si>
  <si>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</si>
  <si>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</si>
  <si>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</si>
  <si>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</si>
  <si>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</si>
  <si>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</si>
  <si>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</si>
  <si>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</si>
  <si>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</si>
  <si>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</si>
  <si>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</si>
  <si>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</si>
  <si>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</si>
  <si>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</si>
  <si>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</si>
  <si>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</si>
  <si>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</si>
  <si>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</si>
  <si>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</si>
  <si>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</si>
  <si>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</si>
  <si>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</si>
  <si>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</si>
  <si>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</si>
  <si>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</si>
  <si>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</si>
  <si>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</si>
  <si>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</si>
  <si>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</si>
  <si>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</si>
  <si>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</si>
  <si>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</si>
  <si>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</si>
  <si>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</si>
  <si>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</si>
  <si>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</si>
  <si>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</si>
  <si>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</si>
  <si>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</si>
  <si>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</si>
  <si>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</si>
  <si>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</si>
  <si>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</si>
  <si>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</si>
  <si>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</si>
  <si>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</si>
  <si>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</si>
  <si>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</si>
  <si>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</si>
  <si>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</si>
  <si>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</si>
  <si>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</si>
  <si>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</si>
  <si>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</si>
  <si>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</si>
  <si>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</si>
  <si>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</si>
  <si>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</si>
  <si>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</si>
  <si>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</si>
  <si>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</si>
  <si>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</si>
  <si>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</si>
  <si>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</si>
  <si>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</si>
  <si>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</si>
  <si>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</si>
  <si>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</si>
  <si>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</si>
  <si>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</si>
  <si>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</si>
  <si>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</si>
  <si>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</si>
  <si>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</si>
  <si>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</si>
  <si>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</si>
  <si>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</si>
  <si>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</si>
  <si>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</si>
  <si>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</si>
  <si>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</si>
  <si>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</si>
  <si>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</si>
  <si>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</si>
  <si>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</si>
  <si>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</si>
  <si>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</si>
  <si>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</si>
  <si>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</si>
  <si>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</si>
  <si>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</si>
  <si>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</si>
  <si>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</si>
  <si>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</si>
  <si>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</si>
  <si>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</si>
  <si>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</si>
  <si>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</si>
  <si>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</si>
  <si>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</si>
  <si>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</si>
  <si>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</si>
  <si>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</si>
  <si>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</si>
  <si>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</si>
  <si>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</si>
  <si>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</si>
  <si>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</si>
  <si>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</si>
  <si>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</si>
  <si>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</si>
  <si>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</si>
  <si>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</si>
  <si>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</si>
  <si>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</si>
  <si>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</si>
  <si>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</si>
  <si>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</si>
  <si>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</si>
  <si>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</si>
  <si>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</si>
  <si>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</si>
  <si>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</si>
  <si>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</si>
  <si>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</si>
  <si>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</si>
  <si>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</si>
  <si>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</si>
  <si>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</si>
  <si>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</si>
  <si>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</si>
  <si>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</si>
  <si>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</si>
  <si>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</si>
  <si>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</si>
  <si>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</si>
  <si>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</si>
  <si>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</si>
  <si>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</si>
  <si>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</si>
  <si>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</si>
  <si>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</si>
  <si>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</si>
  <si>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</si>
  <si>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</si>
  <si>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</si>
  <si>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</si>
  <si>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</si>
  <si>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</si>
  <si>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</si>
  <si>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</si>
  <si>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</si>
  <si>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</si>
  <si>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</si>
  <si>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</si>
  <si>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</si>
  <si>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</si>
  <si>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</si>
  <si>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</si>
  <si>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</si>
  <si>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</si>
  <si>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</si>
  <si>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</si>
  <si>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</si>
  <si>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</si>
  <si>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</si>
  <si>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</si>
  <si>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</si>
  <si>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</si>
  <si>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</si>
  <si>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</si>
  <si>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</si>
  <si>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</si>
  <si>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</si>
  <si>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</si>
  <si>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</si>
  <si>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</si>
  <si>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</si>
  <si>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</si>
  <si>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</si>
  <si>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</si>
  <si>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</si>
  <si>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</si>
  <si>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</si>
  <si>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</si>
  <si>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</si>
  <si>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</si>
  <si>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</si>
  <si>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</si>
  <si>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</si>
  <si>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</si>
  <si>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</si>
  <si>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</si>
  <si>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</si>
  <si>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</si>
  <si>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</si>
  <si>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</si>
  <si>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</si>
  <si>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</si>
  <si>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</si>
  <si>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</si>
  <si>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</si>
  <si>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</si>
  <si>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</si>
  <si>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</si>
  <si>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</si>
  <si>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</si>
  <si>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</si>
  <si>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</si>
  <si>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</si>
  <si>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</si>
  <si>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</si>
  <si>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</si>
  <si>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</si>
  <si>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</si>
  <si>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</si>
  <si>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</si>
  <si>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</si>
  <si>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</si>
  <si>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</si>
  <si>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</si>
  <si>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</si>
  <si>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</si>
  <si>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</si>
  <si>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</si>
  <si>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</si>
  <si>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</si>
  <si>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</si>
  <si>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</si>
  <si>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</si>
  <si>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</si>
  <si>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</si>
  <si>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</si>
  <si>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</si>
  <si>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</si>
  <si>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</si>
  <si>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</si>
  <si>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</si>
  <si>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</si>
  <si>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</si>
  <si>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</si>
  <si>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</si>
  <si>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</si>
  <si>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</si>
  <si>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</si>
  <si>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</si>
  <si>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</si>
  <si>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</si>
  <si>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</si>
  <si>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</si>
  <si>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</si>
  <si>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</si>
  <si>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</si>
  <si>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</si>
  <si>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</si>
  <si>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</si>
  <si>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</si>
  <si>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</si>
  <si>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</si>
  <si>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</si>
  <si>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</si>
  <si>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</si>
  <si>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</si>
  <si>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</si>
  <si>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</si>
  <si>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</si>
  <si>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</si>
  <si>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</si>
  <si>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</si>
  <si>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</si>
  <si>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</si>
  <si>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</si>
  <si>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</si>
  <si>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</si>
  <si>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</si>
  <si>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</si>
  <si>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</si>
  <si>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</si>
  <si>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</si>
  <si>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</si>
  <si>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</si>
  <si>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</si>
  <si>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</si>
  <si>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</si>
  <si>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</si>
  <si>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</si>
  <si>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</si>
  <si>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</si>
  <si>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</si>
  <si>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</si>
  <si>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</si>
  <si>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</si>
  <si>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</si>
  <si>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</si>
  <si>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</si>
  <si>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</si>
  <si>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</si>
  <si>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</si>
  <si>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</si>
  <si>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</si>
  <si>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</si>
  <si>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</si>
  <si>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</si>
  <si>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</si>
  <si>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</si>
  <si>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</si>
  <si>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</si>
  <si>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</si>
  <si>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</si>
  <si>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</si>
  <si>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</si>
  <si>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</si>
  <si>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</si>
  <si>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</si>
  <si>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</si>
  <si>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</si>
  <si>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</si>
  <si>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</si>
  <si>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</si>
  <si>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</si>
  <si>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</si>
  <si>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</si>
  <si>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</si>
  <si>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</si>
  <si>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</si>
  <si>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</si>
  <si>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</si>
  <si>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</si>
  <si>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</si>
  <si>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</si>
  <si>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</si>
  <si>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</si>
  <si>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</si>
  <si>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</si>
  <si>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</si>
  <si>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</si>
  <si>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</si>
  <si>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</si>
  <si>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</si>
  <si>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</si>
  <si>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</si>
  <si>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</si>
  <si>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</si>
  <si>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</si>
  <si>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</si>
  <si>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</si>
  <si>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</si>
  <si>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</si>
  <si>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</si>
  <si>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</si>
  <si>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</si>
  <si>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</si>
  <si>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</si>
  <si>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</si>
  <si>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</si>
  <si>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</si>
  <si>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</si>
  <si>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</si>
  <si>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</si>
  <si>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</si>
  <si>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</si>
  <si>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</si>
  <si>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</si>
  <si>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</si>
  <si>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</si>
  <si>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</si>
  <si>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</si>
  <si>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</si>
  <si>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</si>
  <si>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</si>
  <si>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</si>
  <si>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</si>
  <si>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</si>
  <si>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</si>
  <si>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</si>
  <si>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</si>
  <si>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</si>
  <si>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</si>
  <si>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</si>
  <si>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</si>
  <si>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</si>
  <si>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</si>
  <si>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</si>
  <si>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</si>
  <si>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</si>
  <si>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</si>
  <si>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</si>
  <si>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</si>
  <si>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</si>
  <si>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</si>
  <si>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</si>
  <si>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</si>
  <si>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</si>
  <si>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</si>
  <si>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</si>
  <si>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</si>
  <si>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</si>
  <si>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</si>
  <si>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</si>
  <si>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</si>
  <si>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</si>
  <si>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</si>
  <si>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</si>
  <si>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</si>
  <si>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</si>
  <si>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</si>
  <si>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</si>
  <si>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</si>
  <si>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</si>
  <si>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</si>
  <si>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</si>
  <si>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</si>
  <si>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</si>
  <si>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</si>
  <si>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</si>
  <si>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</si>
  <si>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</si>
  <si>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</si>
  <si>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</si>
  <si>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</si>
  <si>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</si>
  <si>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</si>
  <si>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</si>
  <si>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</si>
  <si>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</si>
  <si>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</si>
  <si>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</si>
  <si>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</si>
  <si>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</si>
  <si>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</si>
  <si>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</si>
  <si>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</si>
  <si>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</si>
  <si>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</si>
  <si>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</si>
  <si>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</si>
  <si>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</si>
  <si>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</si>
  <si>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</si>
  <si>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</si>
  <si>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</si>
  <si>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</si>
  <si>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</si>
  <si>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</si>
  <si>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</si>
  <si>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</si>
  <si>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</si>
  <si>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</si>
  <si>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</si>
  <si>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</si>
  <si>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</si>
  <si>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</si>
  <si>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</si>
  <si>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</si>
  <si>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</si>
  <si>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</si>
  <si>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</si>
  <si>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</si>
  <si>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</si>
  <si>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</si>
  <si>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</si>
  <si>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</si>
  <si>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</si>
  <si>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</si>
  <si>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</si>
  <si>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</si>
  <si>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</si>
  <si>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</si>
  <si>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</si>
  <si>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</si>
  <si>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</si>
  <si>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</si>
  <si>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</si>
  <si>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</si>
  <si>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</si>
  <si>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</si>
  <si>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</si>
  <si>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</si>
  <si>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</si>
  <si>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</si>
  <si>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</si>
  <si>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</si>
  <si>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</si>
  <si>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</si>
  <si>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</si>
  <si>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</si>
  <si>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</si>
  <si>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</si>
  <si>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</si>
  <si>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</si>
  <si>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</si>
  <si>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</si>
  <si>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</si>
  <si>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</si>
  <si>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</si>
  <si>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</si>
  <si>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</si>
  <si>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</si>
  <si>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</si>
  <si>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</si>
  <si>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</si>
  <si>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</si>
  <si>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</si>
  <si>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</si>
  <si>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</si>
  <si>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</si>
  <si>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</si>
  <si>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</si>
  <si>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</si>
  <si>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</si>
  <si>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</si>
  <si>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</si>
  <si>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</si>
  <si>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</si>
  <si>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</si>
  <si>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</si>
  <si>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</si>
  <si>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</si>
  <si>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</si>
  <si>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</si>
  <si>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</si>
  <si>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</si>
  <si>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</si>
  <si>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</si>
  <si>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</si>
  <si>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</si>
  <si>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</si>
  <si>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</si>
  <si>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</si>
  <si>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</si>
  <si>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</si>
  <si>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</si>
  <si>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</si>
  <si>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</si>
  <si>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</si>
  <si>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</si>
  <si>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</si>
  <si>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</si>
  <si>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</si>
  <si>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</si>
  <si>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</si>
  <si>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</si>
  <si>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</si>
  <si>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</si>
  <si>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</si>
  <si>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</si>
  <si>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</si>
  <si>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</si>
  <si>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</si>
  <si>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</si>
  <si>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</si>
  <si>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</si>
  <si>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</si>
  <si>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</si>
  <si>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</si>
  <si>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</si>
  <si>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</si>
  <si>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</si>
  <si>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</si>
  <si>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</si>
  <si>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</si>
  <si>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</si>
  <si>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</si>
  <si>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</si>
  <si>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</si>
  <si>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</si>
  <si>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</si>
  <si>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</si>
  <si>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</si>
  <si>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</si>
  <si>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</si>
  <si>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</si>
  <si>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</si>
  <si>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</si>
  <si>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</si>
  <si>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</si>
  <si>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</si>
  <si>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</si>
  <si>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</si>
  <si>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</si>
  <si>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</si>
  <si>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</si>
  <si>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</si>
  <si>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</si>
  <si>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</si>
  <si>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</si>
  <si>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</si>
  <si>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</si>
  <si>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</si>
  <si>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</si>
  <si>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</si>
  <si>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</si>
  <si>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</si>
  <si>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</si>
  <si>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</si>
  <si>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</si>
  <si>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</si>
  <si>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</si>
  <si>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</si>
  <si>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</si>
  <si>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</si>
  <si>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</si>
  <si>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</si>
  <si>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</si>
  <si>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</si>
  <si>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</si>
  <si>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</si>
  <si>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</si>
  <si>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</si>
  <si>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</si>
  <si>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</si>
  <si>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</si>
  <si>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</si>
  <si>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</si>
  <si>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</si>
  <si>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</si>
  <si>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</si>
  <si>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</si>
  <si>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</si>
  <si>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</si>
  <si>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</si>
  <si>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</si>
  <si>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</si>
  <si>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</si>
  <si>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</si>
  <si>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</si>
  <si>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</si>
  <si>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</si>
  <si>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</si>
  <si>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</si>
  <si>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</si>
  <si>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</si>
  <si>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</si>
  <si>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</si>
  <si>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</si>
  <si>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</si>
  <si>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</si>
  <si>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</si>
  <si>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</si>
  <si>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</si>
  <si>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</si>
  <si>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</si>
  <si>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</si>
  <si>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</si>
  <si>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</si>
  <si>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</si>
  <si>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</si>
  <si>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</si>
  <si>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</si>
  <si>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</si>
  <si>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</si>
  <si>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</si>
  <si>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</si>
  <si>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</si>
  <si>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</si>
  <si>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</si>
  <si>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</si>
  <si>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</si>
  <si>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</si>
  <si>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</si>
  <si>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</si>
  <si>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</si>
  <si>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</si>
  <si>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</si>
  <si>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</si>
  <si>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</si>
  <si>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</si>
  <si>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</si>
  <si>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</si>
  <si>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</si>
  <si>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</si>
  <si>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</si>
  <si>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</si>
  <si>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</si>
  <si>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</si>
  <si>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</si>
  <si>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</si>
  <si>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</si>
  <si>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</si>
  <si>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</si>
  <si>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</si>
  <si>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</si>
  <si>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</si>
  <si>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</si>
  <si>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</si>
  <si>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</si>
  <si>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</si>
  <si>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</si>
  <si>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</si>
  <si>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</si>
  <si>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</si>
  <si>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</si>
  <si>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</si>
  <si>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</si>
  <si>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</si>
  <si>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</si>
  <si>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</si>
  <si>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</si>
  <si>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</si>
  <si>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</si>
  <si>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</si>
  <si>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</si>
  <si>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</si>
  <si>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</si>
  <si>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</si>
  <si>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</si>
  <si>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</si>
  <si>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</si>
  <si>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</si>
  <si>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</si>
  <si>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</si>
  <si>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</si>
  <si>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</si>
  <si>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</si>
  <si>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</si>
  <si>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</si>
  <si>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</si>
  <si>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</si>
  <si>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</si>
  <si>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</si>
  <si>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</si>
  <si>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</si>
  <si>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</si>
  <si>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</si>
  <si>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</si>
  <si>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</si>
  <si>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</si>
  <si>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</si>
  <si>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</si>
  <si>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</si>
  <si>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</si>
  <si>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</si>
  <si>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</si>
  <si>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</si>
  <si>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</si>
  <si>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</si>
  <si>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</si>
  <si>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</si>
  <si>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</si>
  <si>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</si>
  <si>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</si>
  <si>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</si>
  <si>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</si>
  <si>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</si>
  <si>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</si>
  <si>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CNV 2022</t>
  </si>
  <si>
    <t>REPORTE CNV 2022 -  ENERO</t>
  </si>
  <si>
    <t>REPORTE CNV 2022 -  FEBRERO</t>
  </si>
  <si>
    <t>REPORTE CNV 2022 -  MARZO</t>
  </si>
  <si>
    <t>REPORTE CNV 2022 -  ABRIL</t>
  </si>
  <si>
    <t>REPORTE CNV 2022 -  MAYO</t>
  </si>
  <si>
    <t>REPORTE CNV 2022 -  JUNIO</t>
  </si>
  <si>
    <t>REPORTE CNV 2022 -  JULIO</t>
  </si>
  <si>
    <t>REPORTE CNV 2022 -  AGOSTO</t>
  </si>
  <si>
    <t>REPORTE CNV 2022 -  SETIEMBRE</t>
  </si>
  <si>
    <t>REPORTE CNV 2022 -  OCTUBRE</t>
  </si>
  <si>
    <t>REPORTE CNV 2022 -  NOVIEMBRE</t>
  </si>
  <si>
    <t>REPORTE CNV 2022 -  DICIEMBRE</t>
  </si>
  <si>
    <t>REPORTE CNV 2022 -  ACUMULADO</t>
  </si>
  <si>
    <t>Menor 
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</si>
</sst>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0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AGOSTO 2022 -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1101</c:v>
                </c:pt>
                <c:pt idx="1">
                  <c:v>525</c:v>
                </c:pt>
                <c:pt idx="2">
                  <c:v>910</c:v>
                </c:pt>
                <c:pt idx="3">
                  <c:v>1019</c:v>
                </c:pt>
                <c:pt idx="4">
                  <c:v>860</c:v>
                </c:pt>
                <c:pt idx="5">
                  <c:v>818</c:v>
                </c:pt>
                <c:pt idx="6">
                  <c:v>693</c:v>
                </c:pt>
                <c:pt idx="7">
                  <c:v>463</c:v>
                </c:pt>
                <c:pt idx="8">
                  <c:v>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AGOSTO 2022 -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470954156807245"/>
          <c:y val="7.4707633357512682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533</c:v>
                </c:pt>
                <c:pt idx="1">
                  <c:v>380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102</c:v>
                </c:pt>
                <c:pt idx="6">
                  <c:v>387</c:v>
                </c:pt>
                <c:pt idx="7">
                  <c:v>20</c:v>
                </c:pt>
                <c:pt idx="8">
                  <c:v>240</c:v>
                </c:pt>
                <c:pt idx="9">
                  <c:v>85</c:v>
                </c:pt>
                <c:pt idx="10">
                  <c:v>542</c:v>
                </c:pt>
                <c:pt idx="11">
                  <c:v>144</c:v>
                </c:pt>
                <c:pt idx="12">
                  <c:v>119</c:v>
                </c:pt>
                <c:pt idx="13">
                  <c:v>107</c:v>
                </c:pt>
                <c:pt idx="14">
                  <c:v>159</c:v>
                </c:pt>
                <c:pt idx="15">
                  <c:v>66</c:v>
                </c:pt>
                <c:pt idx="16">
                  <c:v>127</c:v>
                </c:pt>
                <c:pt idx="17">
                  <c:v>338</c:v>
                </c:pt>
                <c:pt idx="18">
                  <c:v>0</c:v>
                </c:pt>
                <c:pt idx="19">
                  <c:v>507</c:v>
                </c:pt>
                <c:pt idx="20">
                  <c:v>7491</c:v>
                </c:pt>
                <c:pt idx="21">
                  <c:v>27</c:v>
                </c:pt>
                <c:pt idx="22">
                  <c:v>59</c:v>
                </c:pt>
                <c:pt idx="23">
                  <c:v>109</c:v>
                </c:pt>
                <c:pt idx="24">
                  <c:v>66</c:v>
                </c:pt>
                <c:pt idx="25">
                  <c:v>333</c:v>
                </c:pt>
                <c:pt idx="26">
                  <c:v>507</c:v>
                </c:pt>
                <c:pt idx="27">
                  <c:v>84</c:v>
                </c:pt>
                <c:pt idx="28">
                  <c:v>203</c:v>
                </c:pt>
                <c:pt idx="29">
                  <c:v>375</c:v>
                </c:pt>
                <c:pt idx="30">
                  <c:v>47</c:v>
                </c:pt>
                <c:pt idx="31">
                  <c:v>196</c:v>
                </c:pt>
                <c:pt idx="32">
                  <c:v>207</c:v>
                </c:pt>
                <c:pt idx="33">
                  <c:v>112</c:v>
                </c:pt>
                <c:pt idx="34">
                  <c:v>71</c:v>
                </c:pt>
                <c:pt idx="3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DATEM DEL MARAÑON</c:v>
                </c:pt>
                <c:pt idx="2">
                  <c:v>REQUENA</c:v>
                </c:pt>
                <c:pt idx="3">
                  <c:v>MARISCAL RAMON CASTILLA</c:v>
                </c:pt>
                <c:pt idx="4">
                  <c:v>LORETO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66</c:v>
                </c:pt>
                <c:pt idx="1">
                  <c:v>525</c:v>
                </c:pt>
                <c:pt idx="2">
                  <c:v>703</c:v>
                </c:pt>
                <c:pt idx="3">
                  <c:v>818</c:v>
                </c:pt>
                <c:pt idx="4">
                  <c:v>831</c:v>
                </c:pt>
                <c:pt idx="5">
                  <c:v>858</c:v>
                </c:pt>
                <c:pt idx="6">
                  <c:v>2712</c:v>
                </c:pt>
                <c:pt idx="7">
                  <c:v>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DATEM DEL MARAÑON</c:v>
                </c:pt>
                <c:pt idx="2">
                  <c:v>REQUENA</c:v>
                </c:pt>
                <c:pt idx="3">
                  <c:v>RAMON CASTILLA</c:v>
                </c:pt>
                <c:pt idx="4">
                  <c:v>MAYNAS PERIFERIE</c:v>
                </c:pt>
                <c:pt idx="5">
                  <c:v>LORETO</c:v>
                </c:pt>
                <c:pt idx="6">
                  <c:v>MAYNAS CIUDAD</c:v>
                </c:pt>
                <c:pt idx="7">
                  <c:v>ALTO AMAZONAS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463</c:v>
                </c:pt>
                <c:pt idx="1">
                  <c:v>525</c:v>
                </c:pt>
                <c:pt idx="2">
                  <c:v>693</c:v>
                </c:pt>
                <c:pt idx="3">
                  <c:v>818</c:v>
                </c:pt>
                <c:pt idx="4">
                  <c:v>860</c:v>
                </c:pt>
                <c:pt idx="5">
                  <c:v>910</c:v>
                </c:pt>
                <c:pt idx="6">
                  <c:v>1019</c:v>
                </c:pt>
                <c:pt idx="7">
                  <c:v>1101</c:v>
                </c:pt>
                <c:pt idx="8">
                  <c:v>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MORONA</c:v>
                </c:pt>
                <c:pt idx="2">
                  <c:v>BELEN</c:v>
                </c:pt>
                <c:pt idx="3">
                  <c:v>ANGAMOS</c:v>
                </c:pt>
                <c:pt idx="4">
                  <c:v>CAHUAPANAS</c:v>
                </c:pt>
                <c:pt idx="5">
                  <c:v>PADRE MARQUEZ</c:v>
                </c:pt>
                <c:pt idx="6">
                  <c:v>SANTA CRUZ</c:v>
                </c:pt>
                <c:pt idx="7">
                  <c:v>TENIENTE CESAR LOPEZ ROJAS</c:v>
                </c:pt>
                <c:pt idx="8">
                  <c:v>PASTAZA</c:v>
                </c:pt>
                <c:pt idx="9">
                  <c:v>PUTUMAYO</c:v>
                </c:pt>
                <c:pt idx="10">
                  <c:v>MANSERICHE</c:v>
                </c:pt>
                <c:pt idx="11">
                  <c:v>TAMSHIYACU</c:v>
                </c:pt>
                <c:pt idx="12">
                  <c:v>SAN MARTIN CAPELO</c:v>
                </c:pt>
                <c:pt idx="13">
                  <c:v>INTUTO</c:v>
                </c:pt>
                <c:pt idx="14">
                  <c:v>BRETAÑA</c:v>
                </c:pt>
                <c:pt idx="15">
                  <c:v>JEBEROS</c:v>
                </c:pt>
                <c:pt idx="16">
                  <c:v>PEVAS</c:v>
                </c:pt>
                <c:pt idx="17">
                  <c:v>VILLA TROMPETERO</c:v>
                </c:pt>
                <c:pt idx="18">
                  <c:v>ISLANDIA</c:v>
                </c:pt>
                <c:pt idx="19">
                  <c:v>MAYPUCO</c:v>
                </c:pt>
                <c:pt idx="20">
                  <c:v>IQUITOS NORTE</c:v>
                </c:pt>
                <c:pt idx="21">
                  <c:v>LAGUNAS</c:v>
                </c:pt>
                <c:pt idx="22">
                  <c:v>SARAYACU</c:v>
                </c:pt>
                <c:pt idx="23">
                  <c:v>SAN PABLO</c:v>
                </c:pt>
                <c:pt idx="24">
                  <c:v>YURIMAGUAS</c:v>
                </c:pt>
                <c:pt idx="25">
                  <c:v>CONTAMANA</c:v>
                </c:pt>
                <c:pt idx="26">
                  <c:v>PUNCHANA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BARRANCA</c:v>
                </c:pt>
                <c:pt idx="30">
                  <c:v>CABALLO COCHA</c:v>
                </c:pt>
                <c:pt idx="31">
                  <c:v>NAUTA</c:v>
                </c:pt>
                <c:pt idx="32">
                  <c:v>REQUENA</c:v>
                </c:pt>
                <c:pt idx="33">
                  <c:v>BALSAPUERTO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27</c:v>
                </c:pt>
                <c:pt idx="6">
                  <c:v>47</c:v>
                </c:pt>
                <c:pt idx="7">
                  <c:v>48</c:v>
                </c:pt>
                <c:pt idx="8">
                  <c:v>59</c:v>
                </c:pt>
                <c:pt idx="9">
                  <c:v>66</c:v>
                </c:pt>
                <c:pt idx="10">
                  <c:v>66</c:v>
                </c:pt>
                <c:pt idx="11">
                  <c:v>71</c:v>
                </c:pt>
                <c:pt idx="12">
                  <c:v>84</c:v>
                </c:pt>
                <c:pt idx="13">
                  <c:v>85</c:v>
                </c:pt>
                <c:pt idx="14">
                  <c:v>102</c:v>
                </c:pt>
                <c:pt idx="15">
                  <c:v>107</c:v>
                </c:pt>
                <c:pt idx="16">
                  <c:v>109</c:v>
                </c:pt>
                <c:pt idx="17">
                  <c:v>112</c:v>
                </c:pt>
                <c:pt idx="18">
                  <c:v>119</c:v>
                </c:pt>
                <c:pt idx="19">
                  <c:v>127</c:v>
                </c:pt>
                <c:pt idx="20">
                  <c:v>144</c:v>
                </c:pt>
                <c:pt idx="21">
                  <c:v>159</c:v>
                </c:pt>
                <c:pt idx="22">
                  <c:v>196</c:v>
                </c:pt>
                <c:pt idx="23">
                  <c:v>203</c:v>
                </c:pt>
                <c:pt idx="24">
                  <c:v>207</c:v>
                </c:pt>
                <c:pt idx="25">
                  <c:v>240</c:v>
                </c:pt>
                <c:pt idx="26">
                  <c:v>333</c:v>
                </c:pt>
                <c:pt idx="27">
                  <c:v>338</c:v>
                </c:pt>
                <c:pt idx="28">
                  <c:v>375</c:v>
                </c:pt>
                <c:pt idx="29">
                  <c:v>380</c:v>
                </c:pt>
                <c:pt idx="30">
                  <c:v>387</c:v>
                </c:pt>
                <c:pt idx="31">
                  <c:v>507</c:v>
                </c:pt>
                <c:pt idx="32">
                  <c:v>507</c:v>
                </c:pt>
                <c:pt idx="33">
                  <c:v>533</c:v>
                </c:pt>
                <c:pt idx="34">
                  <c:v>542</c:v>
                </c:pt>
                <c:pt idx="35">
                  <c:v>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13</xdr:row>
      <xdr:rowOff>68580</xdr:rowOff>
    </xdr:from>
    <xdr:to>
      <xdr:col>25</xdr:col>
      <xdr:colOff>311150</xdr:colOff>
      <xdr:row>27</xdr:row>
      <xdr:rowOff>168275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33</xdr:col>
      <xdr:colOff>82175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287618</xdr:colOff>
      <xdr:row>12</xdr:row>
      <xdr:rowOff>10460</xdr:rowOff>
    </xdr:from>
    <xdr:to>
      <xdr:col>33</xdr:col>
      <xdr:colOff>78441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92635</xdr:rowOff>
    </xdr:from>
    <xdr:to>
      <xdr:col>33</xdr:col>
      <xdr:colOff>78442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4809.343068865739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185"/>
    </cacheField>
    <cacheField name="Femenino" numFmtId="0">
      <sharedItems containsSemiMixedTypes="0" containsString="0" containsNumber="1" containsInteger="1" minValue="0" maxValue="1044"/>
    </cacheField>
    <cacheField name="Termino" numFmtId="0">
      <sharedItems containsSemiMixedTypes="0" containsString="0" containsNumber="1" containsInteger="1" minValue="0" maxValue="2006"/>
    </cacheField>
    <cacheField name="Prematuro" numFmtId="0">
      <sharedItems containsSemiMixedTypes="0" containsString="0" containsNumber="1" containsInteger="1" minValue="0" maxValue="299"/>
    </cacheField>
    <cacheField name="Macrosomico" numFmtId="0">
      <sharedItems containsSemiMixedTypes="0" containsString="0" containsNumber="1" containsInteger="1" minValue="0" maxValue="57"/>
    </cacheField>
    <cacheField name="Peso _x000a_Bueno" numFmtId="0">
      <sharedItems containsSemiMixedTypes="0" containsString="0" containsNumber="1" containsInteger="1" minValue="0" maxValue="1963"/>
    </cacheField>
    <cacheField name="Bajo _x000a_Peso" numFmtId="0">
      <sharedItems containsSemiMixedTypes="0" containsString="0" containsNumber="1" containsInteger="1" minValue="0" maxValue="256"/>
    </cacheField>
    <cacheField name="Muy _x000a_Bajo Peso" numFmtId="0">
      <sharedItems containsSemiMixedTypes="0" containsString="0" containsNumber="1" containsInteger="1" minValue="0" maxValue="25"/>
    </cacheField>
    <cacheField name="Extremadamente _x000a_Bajo Peso" numFmtId="0">
      <sharedItems containsSemiMixedTypes="0" containsString="0" containsNumber="1" containsInteger="1" minValue="0" maxValue="9"/>
    </cacheField>
    <cacheField name="Niña _x000a_(1 a 11 )" numFmtId="0">
      <sharedItems containsSemiMixedTypes="0" containsString="0" containsNumber="1" containsInteger="1" minValue="0" maxValue="2"/>
    </cacheField>
    <cacheField name="Menor 15" numFmtId="0">
      <sharedItems containsSemiMixedTypes="0" containsString="0" containsNumber="1" containsInteger="1" minValue="0" maxValue="44"/>
    </cacheField>
    <cacheField name="Adolescente ( 12 a 17 )" numFmtId="0">
      <sharedItems containsSemiMixedTypes="0" containsString="0" containsNumber="1" containsInteger="1" minValue="0" maxValue="281"/>
    </cacheField>
    <cacheField name="Joven _x000a_(18 a 29 )" numFmtId="0">
      <sharedItems containsSemiMixedTypes="0" containsString="0" containsNumber="1" containsInteger="1" minValue="0" maxValue="1230"/>
    </cacheField>
    <cacheField name="Adulto _x000a_( 30 a 59 )" numFmtId="0">
      <sharedItems containsSemiMixedTypes="0" containsString="0" containsNumber="1" containsInteger="1" minValue="0" maxValue="717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185"/>
    <n v="1044"/>
    <n v="2006"/>
    <n v="223"/>
    <n v="57"/>
    <n v="1963"/>
    <n v="187"/>
    <n v="13"/>
    <n v="9"/>
    <n v="1"/>
    <n v="37"/>
    <n v="281"/>
    <n v="1230"/>
    <n v="717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005"/>
    <n v="993"/>
    <n v="1699"/>
    <n v="299"/>
    <n v="54"/>
    <n v="1655"/>
    <n v="256"/>
    <n v="25"/>
    <n v="8"/>
    <n v="2"/>
    <n v="44"/>
    <n v="278"/>
    <n v="1097"/>
    <n v="621"/>
    <n v="0"/>
    <m/>
    <m/>
  </r>
  <r>
    <x v="0"/>
    <s v="ALTO NANAY"/>
    <s v="870"/>
    <s v="SALUD LORETO"/>
    <x v="1"/>
    <x v="1"/>
    <s v="I-3"/>
    <n v="4"/>
    <s v="C.S. I-3 SANTA MARIA DE NANAY"/>
    <n v="11"/>
    <n v="18"/>
    <n v="26"/>
    <n v="3"/>
    <n v="0"/>
    <n v="27"/>
    <n v="2"/>
    <n v="0"/>
    <n v="0"/>
    <n v="0"/>
    <n v="0"/>
    <n v="5"/>
    <n v="18"/>
    <n v="6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59"/>
    <n v="56"/>
    <n v="115"/>
    <n v="0"/>
    <n v="4"/>
    <n v="108"/>
    <n v="3"/>
    <n v="0"/>
    <n v="0"/>
    <n v="0"/>
    <n v="0"/>
    <n v="10"/>
    <n v="76"/>
    <n v="29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73"/>
    <n v="160"/>
    <n v="315"/>
    <n v="19"/>
    <n v="1"/>
    <n v="307"/>
    <n v="23"/>
    <n v="1"/>
    <n v="2"/>
    <n v="0"/>
    <n v="1"/>
    <n v="43"/>
    <n v="201"/>
    <n v="90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71"/>
    <n v="261"/>
    <n v="521"/>
    <n v="11"/>
    <n v="5"/>
    <n v="498"/>
    <n v="28"/>
    <n v="1"/>
    <n v="0"/>
    <n v="0"/>
    <n v="2"/>
    <n v="65"/>
    <n v="316"/>
    <n v="151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3"/>
    <n v="3"/>
    <n v="6"/>
    <n v="0"/>
    <n v="0"/>
    <n v="5"/>
    <n v="1"/>
    <n v="0"/>
    <n v="0"/>
    <n v="0"/>
    <n v="0"/>
    <n v="0"/>
    <n v="5"/>
    <n v="1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33"/>
    <n v="38"/>
    <n v="67"/>
    <n v="4"/>
    <n v="1"/>
    <n v="62"/>
    <n v="8"/>
    <n v="0"/>
    <n v="0"/>
    <n v="0"/>
    <n v="2"/>
    <n v="13"/>
    <n v="36"/>
    <n v="22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4"/>
    <n v="6"/>
    <n v="10"/>
    <n v="0"/>
    <n v="0"/>
    <n v="9"/>
    <n v="1"/>
    <n v="0"/>
    <n v="0"/>
    <n v="0"/>
    <n v="2"/>
    <n v="6"/>
    <n v="1"/>
    <n v="3"/>
    <n v="0"/>
    <m/>
    <m/>
  </r>
  <r>
    <x v="0"/>
    <s v="INDIANA"/>
    <s v="870"/>
    <s v="SALUD LORETO"/>
    <x v="2"/>
    <x v="7"/>
    <s v="I-3"/>
    <n v="54"/>
    <s v="INDIANA"/>
    <n v="71"/>
    <n v="52"/>
    <n v="120"/>
    <n v="3"/>
    <n v="3"/>
    <n v="114"/>
    <n v="4"/>
    <n v="0"/>
    <n v="2"/>
    <n v="0"/>
    <n v="3"/>
    <n v="19"/>
    <n v="70"/>
    <n v="34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1"/>
    <n v="14"/>
    <n v="25"/>
    <n v="0"/>
    <n v="2"/>
    <n v="23"/>
    <n v="0"/>
    <n v="0"/>
    <n v="0"/>
    <n v="0"/>
    <n v="0"/>
    <n v="2"/>
    <n v="16"/>
    <n v="7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4"/>
    <n v="22"/>
    <n v="33"/>
    <n v="3"/>
    <n v="1"/>
    <n v="32"/>
    <n v="2"/>
    <n v="0"/>
    <n v="1"/>
    <n v="0"/>
    <n v="2"/>
    <n v="12"/>
    <n v="19"/>
    <n v="5"/>
    <n v="0"/>
    <m/>
    <m/>
  </r>
  <r>
    <x v="0"/>
    <s v="MAZAN"/>
    <s v="870"/>
    <s v="SALUD LORETO"/>
    <x v="2"/>
    <x v="7"/>
    <s v="I-3"/>
    <n v="64"/>
    <s v="MAZAN"/>
    <n v="73"/>
    <n v="81"/>
    <n v="144"/>
    <n v="10"/>
    <n v="8"/>
    <n v="142"/>
    <n v="3"/>
    <n v="0"/>
    <n v="1"/>
    <n v="0"/>
    <n v="4"/>
    <n v="23"/>
    <n v="78"/>
    <n v="5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11"/>
    <n v="106"/>
    <n v="213"/>
    <n v="4"/>
    <n v="12"/>
    <n v="196"/>
    <n v="8"/>
    <n v="0"/>
    <n v="1"/>
    <n v="0"/>
    <n v="1"/>
    <n v="30"/>
    <n v="129"/>
    <n v="58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12"/>
    <n v="12"/>
    <n v="24"/>
    <n v="0"/>
    <n v="0"/>
    <n v="22"/>
    <n v="1"/>
    <n v="0"/>
    <n v="1"/>
    <n v="0"/>
    <n v="0"/>
    <n v="1"/>
    <n v="12"/>
    <n v="11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48"/>
    <n v="42"/>
    <n v="90"/>
    <n v="0"/>
    <n v="3"/>
    <n v="87"/>
    <n v="0"/>
    <n v="0"/>
    <n v="0"/>
    <n v="0"/>
    <n v="1"/>
    <n v="12"/>
    <n v="50"/>
    <n v="28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7"/>
    <n v="8"/>
    <n v="15"/>
    <n v="0"/>
    <n v="0"/>
    <n v="14"/>
    <n v="1"/>
    <n v="0"/>
    <n v="0"/>
    <n v="0"/>
    <n v="0"/>
    <n v="1"/>
    <n v="10"/>
    <n v="4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31"/>
    <n v="17"/>
    <n v="48"/>
    <n v="0"/>
    <n v="1"/>
    <n v="45"/>
    <n v="2"/>
    <n v="0"/>
    <n v="0"/>
    <n v="0"/>
    <n v="2"/>
    <n v="10"/>
    <n v="29"/>
    <n v="9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0"/>
    <n v="8"/>
    <n v="18"/>
    <n v="0"/>
    <n v="1"/>
    <n v="16"/>
    <n v="1"/>
    <n v="0"/>
    <n v="0"/>
    <n v="0"/>
    <n v="1"/>
    <n v="5"/>
    <n v="12"/>
    <n v="1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21"/>
    <n v="218"/>
    <n v="425"/>
    <n v="14"/>
    <n v="5"/>
    <n v="406"/>
    <n v="28"/>
    <n v="0"/>
    <n v="0"/>
    <n v="0"/>
    <n v="12"/>
    <n v="84"/>
    <n v="230"/>
    <n v="125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38"/>
    <n v="30"/>
    <n v="68"/>
    <n v="0"/>
    <n v="3"/>
    <n v="62"/>
    <n v="3"/>
    <n v="0"/>
    <n v="0"/>
    <n v="0"/>
    <n v="1"/>
    <n v="7"/>
    <n v="41"/>
    <n v="2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9"/>
    <n v="38"/>
    <n v="65"/>
    <n v="2"/>
    <n v="0"/>
    <n v="63"/>
    <n v="4"/>
    <n v="0"/>
    <n v="0"/>
    <n v="0"/>
    <n v="3"/>
    <n v="9"/>
    <n v="37"/>
    <n v="21"/>
    <n v="0"/>
    <m/>
    <m/>
  </r>
  <r>
    <x v="4"/>
    <s v="TIGRE"/>
    <s v="1714"/>
    <s v="RED DE SALUD LORETO - NAUTA"/>
    <x v="4"/>
    <x v="12"/>
    <s v="I-1"/>
    <n v="102"/>
    <s v="LIBERTAD DEL TIGRE"/>
    <n v="8"/>
    <n v="10"/>
    <n v="18"/>
    <n v="0"/>
    <n v="1"/>
    <n v="17"/>
    <n v="0"/>
    <n v="0"/>
    <n v="0"/>
    <n v="0"/>
    <n v="0"/>
    <n v="3"/>
    <n v="8"/>
    <n v="7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53"/>
    <n v="59"/>
    <n v="111"/>
    <n v="1"/>
    <n v="1"/>
    <n v="99"/>
    <n v="12"/>
    <n v="0"/>
    <n v="0"/>
    <n v="0"/>
    <n v="2"/>
    <n v="16"/>
    <n v="49"/>
    <n v="47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47"/>
    <n v="44"/>
    <n v="88"/>
    <n v="3"/>
    <n v="2"/>
    <n v="82"/>
    <n v="6"/>
    <n v="1"/>
    <n v="0"/>
    <n v="0"/>
    <n v="3"/>
    <n v="12"/>
    <n v="50"/>
    <n v="29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52"/>
    <n v="57"/>
    <n v="105"/>
    <n v="4"/>
    <n v="4"/>
    <n v="97"/>
    <n v="7"/>
    <n v="1"/>
    <n v="0"/>
    <n v="0"/>
    <n v="2"/>
    <n v="18"/>
    <n v="53"/>
    <n v="3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02"/>
    <n v="185"/>
    <n v="375"/>
    <n v="12"/>
    <n v="18"/>
    <n v="349"/>
    <n v="17"/>
    <n v="1"/>
    <n v="2"/>
    <n v="1"/>
    <n v="9"/>
    <n v="55"/>
    <n v="230"/>
    <n v="101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10"/>
    <n v="7"/>
    <n v="17"/>
    <n v="0"/>
    <n v="0"/>
    <n v="17"/>
    <n v="0"/>
    <n v="0"/>
    <n v="0"/>
    <n v="0"/>
    <n v="1"/>
    <n v="7"/>
    <n v="7"/>
    <n v="3"/>
    <n v="0"/>
    <m/>
    <m/>
  </r>
  <r>
    <x v="2"/>
    <s v="SAN PABLO"/>
    <s v="870"/>
    <s v="SALUD LORETO"/>
    <x v="3"/>
    <x v="17"/>
    <s v="I-3"/>
    <n v="123"/>
    <s v="SAN PABLO"/>
    <n v="87"/>
    <n v="79"/>
    <n v="161"/>
    <n v="5"/>
    <n v="7"/>
    <n v="156"/>
    <n v="2"/>
    <n v="0"/>
    <n v="1"/>
    <n v="0"/>
    <n v="6"/>
    <n v="26"/>
    <n v="88"/>
    <n v="52"/>
    <n v="0"/>
    <m/>
    <m/>
  </r>
  <r>
    <x v="2"/>
    <s v="SAN PABLO"/>
    <s v="870"/>
    <s v="SALUD LORETO"/>
    <x v="3"/>
    <x v="17"/>
    <s v="I-1"/>
    <n v="124"/>
    <s v="SANTA ELENA DE IMAZA"/>
    <n v="13"/>
    <n v="11"/>
    <n v="24"/>
    <n v="0"/>
    <n v="0"/>
    <n v="23"/>
    <n v="1"/>
    <n v="0"/>
    <n v="0"/>
    <n v="0"/>
    <n v="0"/>
    <n v="9"/>
    <n v="13"/>
    <n v="2"/>
    <n v="0"/>
    <m/>
    <m/>
  </r>
  <r>
    <x v="2"/>
    <s v="YAVARI"/>
    <s v="870"/>
    <s v="SALUD LORETO"/>
    <x v="3"/>
    <x v="16"/>
    <s v="I-3"/>
    <n v="125"/>
    <s v="ISLANDIA DEL YAVARI"/>
    <n v="25"/>
    <n v="25"/>
    <n v="48"/>
    <n v="2"/>
    <n v="6"/>
    <n v="38"/>
    <n v="5"/>
    <n v="1"/>
    <n v="0"/>
    <n v="0"/>
    <n v="3"/>
    <n v="9"/>
    <n v="29"/>
    <n v="12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6"/>
    <n v="18"/>
    <n v="34"/>
    <n v="0"/>
    <n v="2"/>
    <n v="30"/>
    <n v="2"/>
    <n v="0"/>
    <n v="0"/>
    <n v="0"/>
    <n v="0"/>
    <n v="8"/>
    <n v="16"/>
    <n v="1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30"/>
    <n v="20"/>
    <n v="50"/>
    <n v="0"/>
    <n v="3"/>
    <n v="37"/>
    <n v="2"/>
    <n v="0"/>
    <n v="8"/>
    <n v="0"/>
    <n v="0"/>
    <n v="7"/>
    <n v="23"/>
    <n v="20"/>
    <n v="0"/>
    <m/>
    <m/>
  </r>
  <r>
    <x v="1"/>
    <s v="JENARO HERRERA"/>
    <s v="870"/>
    <s v="SALUD LORETO"/>
    <x v="5"/>
    <x v="18"/>
    <s v="I-3"/>
    <n v="136"/>
    <s v="GENARO HERRERA"/>
    <n v="34"/>
    <n v="38"/>
    <n v="70"/>
    <n v="2"/>
    <n v="1"/>
    <n v="70"/>
    <n v="0"/>
    <n v="0"/>
    <n v="1"/>
    <n v="0"/>
    <n v="2"/>
    <n v="12"/>
    <n v="36"/>
    <n v="24"/>
    <n v="0"/>
    <m/>
    <m/>
  </r>
  <r>
    <x v="1"/>
    <s v="MAQUIA"/>
    <s v="870"/>
    <s v="SALUD LORETO"/>
    <x v="5"/>
    <x v="18"/>
    <s v="I-3"/>
    <n v="137"/>
    <s v="SAN ROQUE DE MAQUIA"/>
    <n v="38"/>
    <n v="33"/>
    <n v="70"/>
    <n v="1"/>
    <n v="4"/>
    <n v="58"/>
    <n v="7"/>
    <n v="0"/>
    <n v="2"/>
    <n v="0"/>
    <n v="2"/>
    <n v="21"/>
    <n v="35"/>
    <n v="15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47"/>
    <n v="55"/>
    <n v="100"/>
    <n v="2"/>
    <n v="2"/>
    <n v="94"/>
    <n v="6"/>
    <n v="0"/>
    <n v="0"/>
    <n v="0"/>
    <n v="5"/>
    <n v="22"/>
    <n v="54"/>
    <n v="26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68"/>
    <n v="196"/>
    <n v="353"/>
    <n v="11"/>
    <n v="10"/>
    <n v="334"/>
    <n v="18"/>
    <n v="0"/>
    <n v="2"/>
    <n v="0"/>
    <n v="6"/>
    <n v="61"/>
    <n v="190"/>
    <n v="113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71"/>
    <n v="63"/>
    <n v="132"/>
    <n v="2"/>
    <n v="7"/>
    <n v="125"/>
    <n v="2"/>
    <n v="0"/>
    <n v="0"/>
    <n v="0"/>
    <n v="4"/>
    <n v="21"/>
    <n v="76"/>
    <n v="37"/>
    <n v="0"/>
    <m/>
    <m/>
  </r>
  <r>
    <x v="5"/>
    <s v="CONTAMANA"/>
    <s v="1672"/>
    <s v="SALUD UCAYALI-CONTAMANA"/>
    <x v="0"/>
    <x v="0"/>
    <s v="II-1"/>
    <n v="162"/>
    <s v="HOSPITAL II-I  CONTAMANA"/>
    <n v="201"/>
    <n v="194"/>
    <n v="375"/>
    <n v="21"/>
    <n v="14"/>
    <n v="349"/>
    <n v="30"/>
    <n v="3"/>
    <n v="0"/>
    <n v="0"/>
    <n v="7"/>
    <n v="62"/>
    <n v="217"/>
    <n v="117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5"/>
    <n v="7"/>
    <n v="12"/>
    <n v="0"/>
    <n v="1"/>
    <n v="11"/>
    <n v="0"/>
    <n v="0"/>
    <n v="0"/>
    <n v="0"/>
    <n v="0"/>
    <n v="1"/>
    <n v="8"/>
    <n v="3"/>
    <n v="0"/>
    <m/>
    <m/>
  </r>
  <r>
    <x v="5"/>
    <s v="PADRE MARQUEZ"/>
    <s v="1672"/>
    <s v="SALUD UCAYALI-CONTAMANA"/>
    <x v="6"/>
    <x v="23"/>
    <s v="I-3"/>
    <n v="171"/>
    <s v="TIRUNTAN"/>
    <n v="15"/>
    <n v="11"/>
    <n v="26"/>
    <n v="0"/>
    <n v="3"/>
    <n v="23"/>
    <n v="0"/>
    <n v="0"/>
    <n v="0"/>
    <n v="0"/>
    <n v="1"/>
    <n v="2"/>
    <n v="14"/>
    <n v="10"/>
    <n v="0"/>
    <m/>
    <m/>
  </r>
  <r>
    <x v="5"/>
    <s v="PADRE MARQUEZ"/>
    <s v="1672"/>
    <s v="SALUD UCAYALI-CONTAMANA"/>
    <x v="6"/>
    <x v="23"/>
    <s v="I-1"/>
    <n v="172"/>
    <s v="ROHABOYA"/>
    <n v="1"/>
    <n v="0"/>
    <n v="1"/>
    <n v="0"/>
    <n v="0"/>
    <n v="1"/>
    <n v="0"/>
    <n v="0"/>
    <n v="0"/>
    <n v="0"/>
    <n v="0"/>
    <n v="0"/>
    <n v="1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4"/>
    <n v="7"/>
    <n v="0"/>
    <n v="1"/>
    <n v="6"/>
    <n v="0"/>
    <n v="0"/>
    <n v="0"/>
    <n v="0"/>
    <n v="0"/>
    <n v="0"/>
    <n v="2"/>
    <n v="5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26"/>
    <n v="36"/>
    <n v="62"/>
    <n v="0"/>
    <n v="1"/>
    <n v="60"/>
    <n v="1"/>
    <n v="0"/>
    <n v="0"/>
    <n v="0"/>
    <n v="0"/>
    <n v="9"/>
    <n v="36"/>
    <n v="17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92"/>
    <n v="95"/>
    <n v="180"/>
    <n v="7"/>
    <n v="8"/>
    <n v="172"/>
    <n v="7"/>
    <n v="0"/>
    <n v="0"/>
    <n v="1"/>
    <n v="11"/>
    <n v="34"/>
    <n v="91"/>
    <n v="61"/>
    <n v="0"/>
    <m/>
    <m/>
  </r>
  <r>
    <x v="6"/>
    <s v="BALSAPUERTO"/>
    <s v="871"/>
    <s v="SALUD YURIMAGUAS"/>
    <x v="7"/>
    <x v="24"/>
    <s v="I-3"/>
    <n v="186"/>
    <s v="C.S. I-3 SAN GABRIEL DE VARADERO"/>
    <n v="167"/>
    <n v="171"/>
    <n v="333"/>
    <n v="5"/>
    <n v="1"/>
    <n v="326"/>
    <n v="10"/>
    <n v="1"/>
    <n v="0"/>
    <n v="0"/>
    <n v="7"/>
    <n v="45"/>
    <n v="196"/>
    <n v="97"/>
    <n v="0"/>
    <m/>
    <m/>
  </r>
  <r>
    <x v="6"/>
    <s v="BALSAPUERTO"/>
    <s v="871"/>
    <s v="SALUD YURIMAGUAS"/>
    <x v="7"/>
    <x v="24"/>
    <s v="I-4"/>
    <n v="187"/>
    <s v="C.S.  I-4 BALSAPUERTO"/>
    <n v="109"/>
    <n v="86"/>
    <n v="184"/>
    <n v="12"/>
    <n v="0"/>
    <n v="192"/>
    <n v="4"/>
    <n v="0"/>
    <n v="0"/>
    <n v="0"/>
    <n v="3"/>
    <n v="37"/>
    <n v="109"/>
    <n v="50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55"/>
    <n v="52"/>
    <n v="105"/>
    <n v="2"/>
    <n v="2"/>
    <n v="104"/>
    <n v="0"/>
    <n v="0"/>
    <n v="1"/>
    <n v="0"/>
    <n v="2"/>
    <n v="14"/>
    <n v="67"/>
    <n v="26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87"/>
    <n v="72"/>
    <n v="152"/>
    <n v="7"/>
    <n v="4"/>
    <n v="143"/>
    <n v="12"/>
    <n v="0"/>
    <n v="0"/>
    <n v="0"/>
    <n v="3"/>
    <n v="23"/>
    <n v="85"/>
    <n v="51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21"/>
    <n v="26"/>
    <n v="45"/>
    <n v="2"/>
    <n v="2"/>
    <n v="45"/>
    <n v="0"/>
    <n v="0"/>
    <n v="0"/>
    <n v="0"/>
    <n v="3"/>
    <n v="13"/>
    <n v="23"/>
    <n v="11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23"/>
    <n v="25"/>
    <n v="48"/>
    <n v="0"/>
    <n v="2"/>
    <n v="44"/>
    <n v="2"/>
    <n v="0"/>
    <n v="0"/>
    <n v="0"/>
    <n v="1"/>
    <n v="10"/>
    <n v="24"/>
    <n v="14"/>
    <n v="0"/>
    <m/>
    <m/>
  </r>
  <r>
    <x v="6"/>
    <s v="YURIMAGUAS"/>
    <s v="1407"/>
    <s v="HOSPITAL SANTA GEMA DE YURIMAGUAS"/>
    <x v="0"/>
    <x v="0"/>
    <s v="II-1"/>
    <n v="210"/>
    <s v="HOSPITAL SANTA GEMA DE  YURIMAGUAS"/>
    <n v="806"/>
    <n v="726"/>
    <n v="1435"/>
    <n v="98"/>
    <n v="41"/>
    <n v="1347"/>
    <n v="136"/>
    <n v="5"/>
    <n v="4"/>
    <n v="0"/>
    <n v="39"/>
    <n v="237"/>
    <n v="833"/>
    <n v="46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58"/>
    <n v="70"/>
    <n v="123"/>
    <n v="5"/>
    <n v="2"/>
    <n v="113"/>
    <n v="12"/>
    <n v="0"/>
    <n v="1"/>
    <n v="0"/>
    <n v="2"/>
    <n v="18"/>
    <n v="81"/>
    <n v="29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37"/>
    <n v="42"/>
    <n v="75"/>
    <n v="4"/>
    <n v="0"/>
    <n v="68"/>
    <n v="11"/>
    <n v="0"/>
    <n v="0"/>
    <n v="0"/>
    <n v="2"/>
    <n v="18"/>
    <n v="41"/>
    <n v="2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196"/>
    <n v="184"/>
    <n v="363"/>
    <n v="17"/>
    <n v="8"/>
    <n v="329"/>
    <n v="39"/>
    <n v="3"/>
    <n v="1"/>
    <n v="0"/>
    <n v="7"/>
    <n v="71"/>
    <n v="214"/>
    <n v="95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0"/>
    <n v="10"/>
    <n v="19"/>
    <n v="1"/>
    <n v="2"/>
    <n v="15"/>
    <n v="3"/>
    <n v="0"/>
    <n v="0"/>
    <n v="0"/>
    <n v="1"/>
    <n v="3"/>
    <n v="12"/>
    <n v="5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37"/>
    <n v="29"/>
    <n v="62"/>
    <n v="4"/>
    <n v="1"/>
    <n v="59"/>
    <n v="5"/>
    <n v="1"/>
    <n v="0"/>
    <n v="0"/>
    <n v="2"/>
    <n v="14"/>
    <n v="30"/>
    <n v="22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28"/>
    <n v="31"/>
    <n v="59"/>
    <n v="0"/>
    <n v="2"/>
    <n v="55"/>
    <n v="1"/>
    <n v="0"/>
    <n v="1"/>
    <n v="1"/>
    <n v="1"/>
    <n v="6"/>
    <n v="36"/>
    <n v="16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20"/>
    <n v="9"/>
    <n v="29"/>
    <n v="0"/>
    <n v="1"/>
    <n v="27"/>
    <n v="1"/>
    <n v="0"/>
    <n v="0"/>
    <n v="0"/>
    <n v="2"/>
    <n v="6"/>
    <n v="18"/>
    <n v="5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13"/>
    <n v="14"/>
    <n v="27"/>
    <n v="0"/>
    <n v="1"/>
    <n v="25"/>
    <n v="1"/>
    <n v="0"/>
    <n v="0"/>
    <n v="0"/>
    <n v="0"/>
    <n v="4"/>
    <n v="18"/>
    <n v="5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7"/>
    <n v="6"/>
    <n v="12"/>
    <n v="1"/>
    <n v="0"/>
    <n v="12"/>
    <n v="1"/>
    <n v="0"/>
    <n v="0"/>
    <n v="0"/>
    <n v="0"/>
    <n v="5"/>
    <n v="4"/>
    <n v="4"/>
    <n v="0"/>
    <m/>
    <m/>
  </r>
  <r>
    <x v="2"/>
    <s v="YAVARI"/>
    <s v="870"/>
    <s v="SALUD LORETO"/>
    <x v="3"/>
    <x v="16"/>
    <s v="I-3"/>
    <n v="291"/>
    <s v="SANTA ROSA DE RAMON CASTILLA"/>
    <n v="18"/>
    <n v="34"/>
    <n v="49"/>
    <n v="3"/>
    <n v="1"/>
    <n v="47"/>
    <n v="4"/>
    <n v="0"/>
    <n v="0"/>
    <n v="0"/>
    <n v="4"/>
    <n v="9"/>
    <n v="29"/>
    <n v="14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3"/>
    <n v="1"/>
    <n v="4"/>
    <n v="0"/>
    <n v="0"/>
    <n v="4"/>
    <n v="0"/>
    <n v="0"/>
    <n v="0"/>
    <n v="0"/>
    <n v="0"/>
    <n v="0"/>
    <n v="1"/>
    <n v="3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453"/>
    <n v="457"/>
    <n v="786"/>
    <n v="125"/>
    <n v="37"/>
    <n v="805"/>
    <n v="59"/>
    <n v="5"/>
    <n v="5"/>
    <n v="0"/>
    <n v="8"/>
    <n v="88"/>
    <n v="287"/>
    <n v="536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38"/>
    <n v="23"/>
    <n v="55"/>
    <n v="6"/>
    <n v="3"/>
    <n v="55"/>
    <n v="3"/>
    <n v="0"/>
    <n v="0"/>
    <n v="0"/>
    <n v="0"/>
    <n v="0"/>
    <n v="34"/>
    <n v="27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26"/>
    <n v="28"/>
    <n v="43"/>
    <n v="11"/>
    <n v="2"/>
    <n v="48"/>
    <n v="3"/>
    <n v="0"/>
    <n v="1"/>
    <n v="0"/>
    <n v="0"/>
    <n v="2"/>
    <n v="36"/>
    <n v="16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07"/>
    <n v="94"/>
    <n v="175"/>
    <n v="26"/>
    <n v="11"/>
    <n v="183"/>
    <n v="7"/>
    <n v="0"/>
    <n v="0"/>
    <n v="0"/>
    <n v="0"/>
    <n v="0"/>
    <n v="85"/>
    <n v="11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35"/>
    <n v="44"/>
    <n v="75"/>
    <n v="4"/>
    <n v="1"/>
    <n v="74"/>
    <n v="3"/>
    <n v="1"/>
    <n v="0"/>
    <n v="0"/>
    <n v="0"/>
    <n v="12"/>
    <n v="31"/>
    <n v="36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5"/>
    <n v="9"/>
    <n v="12"/>
    <n v="2"/>
    <n v="0"/>
    <n v="12"/>
    <n v="2"/>
    <n v="0"/>
    <n v="0"/>
    <n v="0"/>
    <n v="0"/>
    <n v="0"/>
    <n v="7"/>
    <n v="7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1"/>
    <n v="0"/>
    <n v="1"/>
    <n v="0"/>
    <n v="0"/>
    <n v="1"/>
    <n v="0"/>
    <n v="0"/>
    <n v="0"/>
    <n v="0"/>
    <n v="0"/>
    <n v="0"/>
    <n v="0"/>
    <n v="1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1"/>
    <n v="1"/>
    <n v="0"/>
    <n v="0"/>
    <n v="1"/>
    <n v="0"/>
    <n v="0"/>
    <n v="0"/>
    <n v="0"/>
    <n v="0"/>
    <n v="1"/>
    <n v="0"/>
    <n v="0"/>
    <n v="0"/>
    <m/>
    <m/>
  </r>
  <r>
    <x v="0"/>
    <s v="BELEN"/>
    <s v="0"/>
    <s v=" "/>
    <x v="0"/>
    <x v="0"/>
    <s v="Sin Categoría"/>
    <n v="25404"/>
    <s v="PIAS MORONA"/>
    <n v="2"/>
    <n v="5"/>
    <n v="7"/>
    <n v="0"/>
    <n v="0"/>
    <n v="5"/>
    <n v="2"/>
    <n v="0"/>
    <n v="0"/>
    <n v="0"/>
    <n v="0"/>
    <n v="1"/>
    <n v="3"/>
    <n v="3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5"/>
    <n v="4"/>
    <n v="8"/>
    <n v="1"/>
    <n v="0"/>
    <n v="9"/>
    <n v="0"/>
    <n v="0"/>
    <n v="0"/>
    <n v="0"/>
    <n v="0"/>
    <n v="2"/>
    <n v="4"/>
    <n v="3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6"/>
    <n v="18"/>
    <n v="33"/>
    <n v="1"/>
    <n v="2"/>
    <n v="30"/>
    <n v="2"/>
    <n v="0"/>
    <n v="0"/>
    <n v="0"/>
    <n v="0"/>
    <n v="6"/>
    <n v="18"/>
    <n v="1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3"/>
    <n v="5"/>
    <n v="8"/>
    <n v="0"/>
    <n v="0"/>
    <n v="8"/>
    <n v="0"/>
    <n v="0"/>
    <n v="0"/>
    <n v="0"/>
    <n v="0"/>
    <n v="0"/>
    <n v="7"/>
    <n v="1"/>
    <n v="0"/>
    <m/>
    <m/>
  </r>
  <r>
    <x v="0"/>
    <s v="PUNCHANA"/>
    <s v="0"/>
    <s v=" "/>
    <x v="0"/>
    <x v="0"/>
    <s v="Sin Categoría"/>
    <n v="29311"/>
    <s v="BTH RAUMIS"/>
    <n v="1"/>
    <n v="0"/>
    <n v="1"/>
    <n v="0"/>
    <n v="0"/>
    <n v="1"/>
    <n v="0"/>
    <n v="0"/>
    <n v="0"/>
    <n v="0"/>
    <n v="0"/>
    <n v="0"/>
    <n v="1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2"/>
    </i>
    <i>
      <x v="8"/>
    </i>
    <i>
      <x v="7"/>
    </i>
    <i>
      <x v="5"/>
    </i>
    <i>
      <x v="3"/>
    </i>
    <i>
      <x v="4"/>
    </i>
    <i>
      <x v="1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4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 axis="axisRow" fieldPosition="0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1"/>
    </i>
    <i>
      <x v="6"/>
    </i>
    <i>
      <x v="3"/>
    </i>
    <i>
      <x v="2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20">
      <pivotArea outline="0" collapsedLevelsAreSubtotals="1" fieldPosition="0"/>
    </format>
    <format dxfId="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field="0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outline="0" axis="axisValues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Row="1" outline="0" fieldPosition="0"/>
    </format>
    <format dxfId="10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"/>
    </i>
    <i>
      <x v="26"/>
    </i>
    <i>
      <x v="19"/>
    </i>
    <i>
      <x v="6"/>
    </i>
    <i>
      <x v="3"/>
    </i>
    <i>
      <x v="29"/>
    </i>
    <i>
      <x v="17"/>
    </i>
    <i>
      <x v="24"/>
    </i>
    <i>
      <x v="8"/>
    </i>
    <i>
      <x v="35"/>
    </i>
    <i>
      <x v="28"/>
    </i>
    <i>
      <x v="31"/>
    </i>
    <i>
      <x v="14"/>
    </i>
    <i>
      <x v="10"/>
    </i>
    <i>
      <x v="16"/>
    </i>
    <i>
      <x v="12"/>
    </i>
    <i>
      <x v="34"/>
    </i>
    <i>
      <x v="23"/>
    </i>
    <i>
      <x v="13"/>
    </i>
    <i>
      <x v="5"/>
    </i>
    <i>
      <x v="9"/>
    </i>
    <i>
      <x v="27"/>
    </i>
    <i>
      <x v="32"/>
    </i>
    <i>
      <x v="15"/>
    </i>
    <i>
      <x v="25"/>
    </i>
    <i>
      <x v="22"/>
    </i>
    <i>
      <x v="33"/>
    </i>
    <i>
      <x v="30"/>
    </i>
    <i>
      <x v="21"/>
    </i>
    <i>
      <x v="7"/>
    </i>
    <i>
      <x v="1"/>
    </i>
    <i>
      <x v="18"/>
    </i>
    <i>
      <x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">
      <pivotArea field="4" type="button" dataOnly="0" labelOnly="1" outline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5" type="button" dataOnly="0" labelOnly="1" outline="0" axis="axisRow" fieldPosition="0"/>
    </format>
    <format dxfId="23">
      <pivotArea dataOnly="0" labelOnly="1" fieldPosition="0">
        <references count="1">
          <reference field="5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2"/>
    </i>
    <i>
      <x v="3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field="0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0" type="button" dataOnly="0" labelOnly="1" outline="0" axis="axisRow" fieldPosition="0"/>
    </format>
    <format dxfId="34">
      <pivotArea dataOnly="0" labelOnly="1" fieldPosition="0">
        <references count="1">
          <reference field="0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4"/>
    </i>
    <i>
      <x v="3"/>
    </i>
    <i>
      <x v="5"/>
    </i>
    <i>
      <x v="7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9">
      <pivotArea field="4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18"/>
    </i>
    <i>
      <x v="4"/>
    </i>
    <i>
      <x v="1"/>
    </i>
    <i>
      <x v="7"/>
    </i>
    <i>
      <x v="21"/>
    </i>
    <i>
      <x v="30"/>
    </i>
    <i>
      <x v="33"/>
    </i>
    <i>
      <x v="22"/>
    </i>
    <i>
      <x v="25"/>
    </i>
    <i>
      <x v="15"/>
    </i>
    <i>
      <x v="32"/>
    </i>
    <i>
      <x v="27"/>
    </i>
    <i>
      <x v="9"/>
    </i>
    <i>
      <x v="5"/>
    </i>
    <i>
      <x v="13"/>
    </i>
    <i>
      <x v="23"/>
    </i>
    <i>
      <x v="34"/>
    </i>
    <i>
      <x v="12"/>
    </i>
    <i>
      <x v="16"/>
    </i>
    <i>
      <x v="10"/>
    </i>
    <i>
      <x v="14"/>
    </i>
    <i>
      <x v="31"/>
    </i>
    <i>
      <x v="28"/>
    </i>
    <i>
      <x v="35"/>
    </i>
    <i>
      <x v="8"/>
    </i>
    <i>
      <x v="24"/>
    </i>
    <i>
      <x v="17"/>
    </i>
    <i>
      <x v="29"/>
    </i>
    <i>
      <x v="3"/>
    </i>
    <i>
      <x v="6"/>
    </i>
    <i>
      <x v="19"/>
    </i>
    <i>
      <x v="26"/>
    </i>
    <i>
      <x v="2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63">
      <pivotArea outline="0" collapsedLevelsAreSubtotals="1" fieldPosition="0"/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4" type="button" dataOnly="0" labelOnly="1" outline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5" type="button" dataOnly="0" labelOnly="1" outline="0" axis="axisRow" fieldPosition="0"/>
    </format>
    <format dxfId="56">
      <pivotArea dataOnly="0" labelOnly="1" fieldPosition="0">
        <references count="1">
          <reference field="5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K711" sqref="K710:K71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863</v>
      </c>
      <c r="G3" s="99"/>
      <c r="H3" s="99"/>
      <c r="I3" s="99"/>
    </row>
    <row r="4" spans="1:24" ht="10.199999999999999" thickBot="1" x14ac:dyDescent="0.25">
      <c r="J4" s="7">
        <f>SUBTOTAL(9,J7:J721)</f>
        <v>946</v>
      </c>
      <c r="K4" s="7">
        <f t="shared" ref="K4:X4" si="0">SUBTOTAL(9,K7:K721)</f>
        <v>891</v>
      </c>
      <c r="L4" s="7">
        <f t="shared" si="0"/>
        <v>1691</v>
      </c>
      <c r="M4" s="7">
        <f t="shared" si="0"/>
        <v>146</v>
      </c>
      <c r="N4" s="7">
        <f t="shared" si="0"/>
        <v>44</v>
      </c>
      <c r="O4" s="7">
        <f t="shared" si="0"/>
        <v>1611</v>
      </c>
      <c r="P4" s="7">
        <f t="shared" si="0"/>
        <v>161</v>
      </c>
      <c r="Q4" s="7">
        <f t="shared" si="0"/>
        <v>9</v>
      </c>
      <c r="R4" s="7">
        <f t="shared" si="0"/>
        <v>12</v>
      </c>
      <c r="S4" s="7">
        <f t="shared" si="0"/>
        <v>2</v>
      </c>
      <c r="T4" s="7">
        <f t="shared" si="0"/>
        <v>34</v>
      </c>
      <c r="U4" s="7">
        <f t="shared" si="0"/>
        <v>287</v>
      </c>
      <c r="V4" s="7">
        <f t="shared" si="0"/>
        <v>938</v>
      </c>
      <c r="W4" s="7">
        <f t="shared" si="0"/>
        <v>610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876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140</v>
      </c>
      <c r="L7" s="14">
        <v>282</v>
      </c>
      <c r="M7" s="15">
        <v>23</v>
      </c>
      <c r="N7" s="14">
        <v>8</v>
      </c>
      <c r="O7" s="14">
        <v>270</v>
      </c>
      <c r="P7" s="14">
        <v>26</v>
      </c>
      <c r="Q7" s="14">
        <v>0</v>
      </c>
      <c r="R7" s="15">
        <v>1</v>
      </c>
      <c r="S7" s="13">
        <v>1</v>
      </c>
      <c r="T7" s="14">
        <v>3</v>
      </c>
      <c r="U7" s="14">
        <v>47</v>
      </c>
      <c r="V7" s="14">
        <v>157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131</v>
      </c>
      <c r="K8" s="17">
        <v>124</v>
      </c>
      <c r="L8" s="1">
        <v>212</v>
      </c>
      <c r="M8" s="17">
        <v>43</v>
      </c>
      <c r="N8" s="1">
        <v>7</v>
      </c>
      <c r="O8" s="1">
        <v>209</v>
      </c>
      <c r="P8" s="1">
        <v>33</v>
      </c>
      <c r="Q8" s="1">
        <v>4</v>
      </c>
      <c r="R8" s="17">
        <v>2</v>
      </c>
      <c r="S8" s="16">
        <v>0</v>
      </c>
      <c r="T8" s="1">
        <v>5</v>
      </c>
      <c r="U8" s="1">
        <v>42</v>
      </c>
      <c r="V8" s="1">
        <v>131</v>
      </c>
      <c r="W8" s="1">
        <v>82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1</v>
      </c>
      <c r="L9" s="1">
        <v>1</v>
      </c>
      <c r="M9" s="17">
        <v>1</v>
      </c>
      <c r="N9" s="1">
        <v>0</v>
      </c>
      <c r="O9" s="1">
        <v>2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5</v>
      </c>
      <c r="L12" s="1">
        <v>11</v>
      </c>
      <c r="M12" s="17">
        <v>0</v>
      </c>
      <c r="N12" s="1">
        <v>1</v>
      </c>
      <c r="O12" s="1">
        <v>10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8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7">
        <v>22</v>
      </c>
      <c r="L21" s="1">
        <v>53</v>
      </c>
      <c r="M21" s="17">
        <v>3</v>
      </c>
      <c r="N21" s="1">
        <v>0</v>
      </c>
      <c r="O21" s="1">
        <v>50</v>
      </c>
      <c r="P21" s="1">
        <v>4</v>
      </c>
      <c r="Q21" s="1">
        <v>0</v>
      </c>
      <c r="R21" s="17">
        <v>2</v>
      </c>
      <c r="S21" s="16">
        <v>0</v>
      </c>
      <c r="T21" s="1">
        <v>1</v>
      </c>
      <c r="U21" s="1">
        <v>10</v>
      </c>
      <c r="V21" s="1">
        <v>37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30</v>
      </c>
      <c r="L30" s="1">
        <v>69</v>
      </c>
      <c r="M30" s="17">
        <v>1</v>
      </c>
      <c r="N30" s="1">
        <v>1</v>
      </c>
      <c r="O30" s="1">
        <v>66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35</v>
      </c>
      <c r="W30" s="1">
        <v>27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7">
        <v>1</v>
      </c>
      <c r="L38" s="1">
        <v>2</v>
      </c>
      <c r="M38" s="17">
        <v>0</v>
      </c>
      <c r="N38" s="1">
        <v>0</v>
      </c>
      <c r="O38" s="1">
        <v>1</v>
      </c>
      <c r="P38" s="1">
        <v>1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2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2</v>
      </c>
      <c r="L42" s="1">
        <v>5</v>
      </c>
      <c r="M42" s="17">
        <v>1</v>
      </c>
      <c r="N42" s="1">
        <v>0</v>
      </c>
      <c r="O42" s="1">
        <v>5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2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8</v>
      </c>
      <c r="L58" s="1">
        <v>17</v>
      </c>
      <c r="M58" s="17">
        <v>0</v>
      </c>
      <c r="N58" s="1">
        <v>1</v>
      </c>
      <c r="O58" s="1">
        <v>15</v>
      </c>
      <c r="P58" s="1">
        <v>0</v>
      </c>
      <c r="Q58" s="1">
        <v>0</v>
      </c>
      <c r="R58" s="17">
        <v>1</v>
      </c>
      <c r="S58" s="16">
        <v>0</v>
      </c>
      <c r="T58" s="1">
        <v>0</v>
      </c>
      <c r="U58" s="1">
        <v>4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5</v>
      </c>
      <c r="L67" s="1">
        <v>6</v>
      </c>
      <c r="M67" s="17">
        <v>2</v>
      </c>
      <c r="N67" s="1">
        <v>0</v>
      </c>
      <c r="O67" s="1">
        <v>6</v>
      </c>
      <c r="P67" s="1">
        <v>1</v>
      </c>
      <c r="Q67" s="1">
        <v>0</v>
      </c>
      <c r="R67" s="17">
        <v>1</v>
      </c>
      <c r="S67" s="16">
        <v>0</v>
      </c>
      <c r="T67" s="1">
        <v>0</v>
      </c>
      <c r="U67" s="1">
        <v>2</v>
      </c>
      <c r="V67" s="1">
        <v>5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7">
        <v>10</v>
      </c>
      <c r="L68" s="1">
        <v>21</v>
      </c>
      <c r="M68" s="17">
        <v>1</v>
      </c>
      <c r="N68" s="1">
        <v>0</v>
      </c>
      <c r="O68" s="1">
        <v>22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13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7">
        <v>14</v>
      </c>
      <c r="L70" s="1">
        <v>24</v>
      </c>
      <c r="M70" s="17">
        <v>1</v>
      </c>
      <c r="N70" s="1">
        <v>0</v>
      </c>
      <c r="O70" s="1">
        <v>22</v>
      </c>
      <c r="P70" s="1">
        <v>3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16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1</v>
      </c>
      <c r="L75" s="1">
        <v>1</v>
      </c>
      <c r="M75" s="17">
        <v>0</v>
      </c>
      <c r="N75" s="1">
        <v>0</v>
      </c>
      <c r="O75" s="1">
        <v>1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1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1</v>
      </c>
      <c r="L77" s="1">
        <v>1</v>
      </c>
      <c r="M77" s="17">
        <v>0</v>
      </c>
      <c r="N77" s="1">
        <v>0</v>
      </c>
      <c r="O77" s="1">
        <v>1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1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9</v>
      </c>
      <c r="L80" s="1">
        <v>13</v>
      </c>
      <c r="M80" s="17">
        <v>0</v>
      </c>
      <c r="N80" s="1">
        <v>1</v>
      </c>
      <c r="O80" s="1">
        <v>11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7</v>
      </c>
      <c r="W80" s="1">
        <v>6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36</v>
      </c>
      <c r="K94" s="17">
        <v>34</v>
      </c>
      <c r="L94" s="1">
        <v>66</v>
      </c>
      <c r="M94" s="17">
        <v>4</v>
      </c>
      <c r="N94" s="1">
        <v>1</v>
      </c>
      <c r="O94" s="1">
        <v>60</v>
      </c>
      <c r="P94" s="1">
        <v>9</v>
      </c>
      <c r="Q94" s="1">
        <v>0</v>
      </c>
      <c r="R94" s="17">
        <v>0</v>
      </c>
      <c r="S94" s="16">
        <v>0</v>
      </c>
      <c r="T94" s="1">
        <v>3</v>
      </c>
      <c r="U94" s="1">
        <v>12</v>
      </c>
      <c r="V94" s="1">
        <v>32</v>
      </c>
      <c r="W94" s="1">
        <v>26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1</v>
      </c>
      <c r="L101" s="1">
        <v>6</v>
      </c>
      <c r="M101" s="17">
        <v>0</v>
      </c>
      <c r="N101" s="1">
        <v>0</v>
      </c>
      <c r="O101" s="1">
        <v>5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8</v>
      </c>
      <c r="L104" s="1">
        <v>10</v>
      </c>
      <c r="M104" s="17">
        <v>0</v>
      </c>
      <c r="N104" s="1">
        <v>0</v>
      </c>
      <c r="O104" s="1">
        <v>10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4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13</v>
      </c>
      <c r="K108" s="17">
        <v>10</v>
      </c>
      <c r="L108" s="1">
        <v>23</v>
      </c>
      <c r="M108" s="17">
        <v>0</v>
      </c>
      <c r="N108" s="1">
        <v>0</v>
      </c>
      <c r="O108" s="1">
        <v>17</v>
      </c>
      <c r="P108" s="1">
        <v>6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10</v>
      </c>
      <c r="W108" s="1">
        <v>12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7</v>
      </c>
      <c r="L112" s="1">
        <v>15</v>
      </c>
      <c r="M112" s="17">
        <v>0</v>
      </c>
      <c r="N112" s="1">
        <v>0</v>
      </c>
      <c r="O112" s="1">
        <v>14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10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7</v>
      </c>
      <c r="L116" s="1">
        <v>12</v>
      </c>
      <c r="M116" s="17">
        <v>1</v>
      </c>
      <c r="N116" s="1">
        <v>0</v>
      </c>
      <c r="O116" s="1">
        <v>11</v>
      </c>
      <c r="P116" s="1">
        <v>1</v>
      </c>
      <c r="Q116" s="1">
        <v>1</v>
      </c>
      <c r="R116" s="17">
        <v>0</v>
      </c>
      <c r="S116" s="16">
        <v>0</v>
      </c>
      <c r="T116" s="1">
        <v>0</v>
      </c>
      <c r="U116" s="1">
        <v>2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7">
        <v>28</v>
      </c>
      <c r="L121" s="1">
        <v>49</v>
      </c>
      <c r="M121" s="17">
        <v>2</v>
      </c>
      <c r="N121" s="1">
        <v>1</v>
      </c>
      <c r="O121" s="1">
        <v>45</v>
      </c>
      <c r="P121" s="1">
        <v>5</v>
      </c>
      <c r="Q121" s="1">
        <v>0</v>
      </c>
      <c r="R121" s="17">
        <v>0</v>
      </c>
      <c r="S121" s="16">
        <v>0</v>
      </c>
      <c r="T121" s="1">
        <v>1</v>
      </c>
      <c r="U121" s="1">
        <v>10</v>
      </c>
      <c r="V121" s="1">
        <v>27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7">
        <v>5</v>
      </c>
      <c r="L125" s="1">
        <v>10</v>
      </c>
      <c r="M125" s="17">
        <v>0</v>
      </c>
      <c r="N125" s="1">
        <v>0</v>
      </c>
      <c r="O125" s="1">
        <v>10</v>
      </c>
      <c r="P125" s="1">
        <v>0</v>
      </c>
      <c r="Q125" s="1">
        <v>0</v>
      </c>
      <c r="R125" s="17">
        <v>0</v>
      </c>
      <c r="S125" s="16">
        <v>0</v>
      </c>
      <c r="T125" s="1">
        <v>1</v>
      </c>
      <c r="U125" s="1">
        <v>4</v>
      </c>
      <c r="V125" s="1">
        <v>5</v>
      </c>
      <c r="W125" s="1">
        <v>1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7</v>
      </c>
      <c r="L126" s="1">
        <v>15</v>
      </c>
      <c r="M126" s="17">
        <v>0</v>
      </c>
      <c r="N126" s="1">
        <v>1</v>
      </c>
      <c r="O126" s="1">
        <v>14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2</v>
      </c>
      <c r="V126" s="1">
        <v>5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4</v>
      </c>
      <c r="K127" s="17">
        <v>0</v>
      </c>
      <c r="L127" s="1">
        <v>4</v>
      </c>
      <c r="M127" s="17">
        <v>0</v>
      </c>
      <c r="N127" s="1">
        <v>0</v>
      </c>
      <c r="O127" s="1">
        <v>4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4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1</v>
      </c>
      <c r="L128" s="1">
        <v>5</v>
      </c>
      <c r="M128" s="17">
        <v>0</v>
      </c>
      <c r="N128" s="1">
        <v>1</v>
      </c>
      <c r="O128" s="1">
        <v>4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4</v>
      </c>
      <c r="L135" s="1">
        <v>6</v>
      </c>
      <c r="M135" s="17">
        <v>0</v>
      </c>
      <c r="N135" s="1">
        <v>0</v>
      </c>
      <c r="O135" s="1">
        <v>6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0</v>
      </c>
      <c r="W135" s="1">
        <v>5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1</v>
      </c>
      <c r="L138" s="1">
        <v>3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1</v>
      </c>
      <c r="S138" s="16">
        <v>0</v>
      </c>
      <c r="T138" s="1">
        <v>0</v>
      </c>
      <c r="U138" s="1">
        <v>0</v>
      </c>
      <c r="V138" s="1">
        <v>1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4</v>
      </c>
      <c r="L139" s="1">
        <v>9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1</v>
      </c>
      <c r="S139" s="16">
        <v>0</v>
      </c>
      <c r="T139" s="1">
        <v>1</v>
      </c>
      <c r="U139" s="1">
        <v>2</v>
      </c>
      <c r="V139" s="1">
        <v>3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8</v>
      </c>
      <c r="L140" s="1">
        <v>14</v>
      </c>
      <c r="M140" s="17">
        <v>0</v>
      </c>
      <c r="N140" s="1">
        <v>1</v>
      </c>
      <c r="O140" s="1">
        <v>11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10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7">
        <v>14</v>
      </c>
      <c r="L149" s="1">
        <v>18</v>
      </c>
      <c r="M149" s="17">
        <v>2</v>
      </c>
      <c r="N149" s="1">
        <v>0</v>
      </c>
      <c r="O149" s="1">
        <v>17</v>
      </c>
      <c r="P149" s="1">
        <v>3</v>
      </c>
      <c r="Q149" s="1">
        <v>0</v>
      </c>
      <c r="R149" s="17">
        <v>0</v>
      </c>
      <c r="S149" s="16">
        <v>0</v>
      </c>
      <c r="T149" s="1">
        <v>1</v>
      </c>
      <c r="U149" s="1">
        <v>5</v>
      </c>
      <c r="V149" s="1">
        <v>10</v>
      </c>
      <c r="W149" s="1">
        <v>5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7">
        <v>27</v>
      </c>
      <c r="L153" s="1">
        <v>37</v>
      </c>
      <c r="M153" s="17">
        <v>3</v>
      </c>
      <c r="N153" s="1">
        <v>1</v>
      </c>
      <c r="O153" s="1">
        <v>35</v>
      </c>
      <c r="P153" s="1">
        <v>2</v>
      </c>
      <c r="Q153" s="1">
        <v>0</v>
      </c>
      <c r="R153" s="17">
        <v>2</v>
      </c>
      <c r="S153" s="16">
        <v>0</v>
      </c>
      <c r="T153" s="1">
        <v>1</v>
      </c>
      <c r="U153" s="1">
        <v>9</v>
      </c>
      <c r="V153" s="1">
        <v>19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8</v>
      </c>
      <c r="L164" s="1">
        <v>14</v>
      </c>
      <c r="M164" s="17">
        <v>0</v>
      </c>
      <c r="N164" s="1">
        <v>0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8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28</v>
      </c>
      <c r="K165" s="17">
        <v>24</v>
      </c>
      <c r="L165" s="1">
        <v>47</v>
      </c>
      <c r="M165" s="17">
        <v>5</v>
      </c>
      <c r="N165" s="1">
        <v>0</v>
      </c>
      <c r="O165" s="1">
        <v>50</v>
      </c>
      <c r="P165" s="1">
        <v>2</v>
      </c>
      <c r="Q165" s="1">
        <v>0</v>
      </c>
      <c r="R165" s="17">
        <v>0</v>
      </c>
      <c r="S165" s="16">
        <v>0</v>
      </c>
      <c r="T165" s="1">
        <v>1</v>
      </c>
      <c r="U165" s="1">
        <v>7</v>
      </c>
      <c r="V165" s="1">
        <v>31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0</v>
      </c>
      <c r="L173" s="1">
        <v>1</v>
      </c>
      <c r="M173" s="17">
        <v>0</v>
      </c>
      <c r="N173" s="1">
        <v>1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1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2</v>
      </c>
      <c r="L174" s="1">
        <v>5</v>
      </c>
      <c r="M174" s="17">
        <v>0</v>
      </c>
      <c r="N174" s="1">
        <v>1</v>
      </c>
      <c r="O174" s="1">
        <v>4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4</v>
      </c>
      <c r="L185" s="1">
        <v>8</v>
      </c>
      <c r="M185" s="17">
        <v>0</v>
      </c>
      <c r="N185" s="1">
        <v>0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7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12</v>
      </c>
      <c r="L188" s="1">
        <v>24</v>
      </c>
      <c r="M188" s="17">
        <v>0</v>
      </c>
      <c r="N188" s="1">
        <v>1</v>
      </c>
      <c r="O188" s="1">
        <v>20</v>
      </c>
      <c r="P188" s="1">
        <v>3</v>
      </c>
      <c r="Q188" s="1">
        <v>0</v>
      </c>
      <c r="R188" s="17">
        <v>0</v>
      </c>
      <c r="S188" s="16">
        <v>0</v>
      </c>
      <c r="T188" s="1">
        <v>1</v>
      </c>
      <c r="U188" s="1">
        <v>5</v>
      </c>
      <c r="V188" s="1">
        <v>15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7">
        <v>20</v>
      </c>
      <c r="L189" s="1">
        <v>36</v>
      </c>
      <c r="M189" s="17">
        <v>0</v>
      </c>
      <c r="N189" s="1">
        <v>0</v>
      </c>
      <c r="O189" s="1">
        <v>35</v>
      </c>
      <c r="P189" s="1">
        <v>1</v>
      </c>
      <c r="Q189" s="1">
        <v>0</v>
      </c>
      <c r="R189" s="17">
        <v>0</v>
      </c>
      <c r="S189" s="16">
        <v>0</v>
      </c>
      <c r="T189" s="1">
        <v>1</v>
      </c>
      <c r="U189" s="1">
        <v>4</v>
      </c>
      <c r="V189" s="1">
        <v>25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19</v>
      </c>
      <c r="K190" s="17">
        <v>7</v>
      </c>
      <c r="L190" s="1">
        <v>24</v>
      </c>
      <c r="M190" s="17">
        <v>2</v>
      </c>
      <c r="N190" s="1">
        <v>0</v>
      </c>
      <c r="O190" s="1">
        <v>25</v>
      </c>
      <c r="P190" s="1">
        <v>1</v>
      </c>
      <c r="Q190" s="1">
        <v>0</v>
      </c>
      <c r="R190" s="17">
        <v>0</v>
      </c>
      <c r="S190" s="16">
        <v>0</v>
      </c>
      <c r="T190" s="1">
        <v>0</v>
      </c>
      <c r="U190" s="1">
        <v>5</v>
      </c>
      <c r="V190" s="1">
        <v>13</v>
      </c>
      <c r="W190" s="1">
        <v>8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10</v>
      </c>
      <c r="M194" s="17">
        <v>1</v>
      </c>
      <c r="N194" s="1">
        <v>1</v>
      </c>
      <c r="O194" s="1">
        <v>10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8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19</v>
      </c>
      <c r="K196" s="17">
        <v>9</v>
      </c>
      <c r="L196" s="1">
        <v>27</v>
      </c>
      <c r="M196" s="17">
        <v>1</v>
      </c>
      <c r="N196" s="1">
        <v>1</v>
      </c>
      <c r="O196" s="1">
        <v>27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5</v>
      </c>
      <c r="V196" s="1">
        <v>13</v>
      </c>
      <c r="W196" s="1">
        <v>10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3</v>
      </c>
      <c r="L205" s="1">
        <v>4</v>
      </c>
      <c r="M205" s="17">
        <v>0</v>
      </c>
      <c r="N205" s="1">
        <v>0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7">
        <v>2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3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101</v>
      </c>
      <c r="K212" s="17">
        <v>88</v>
      </c>
      <c r="L212" s="1">
        <v>175</v>
      </c>
      <c r="M212" s="17">
        <v>14</v>
      </c>
      <c r="N212" s="1">
        <v>3</v>
      </c>
      <c r="O212" s="1">
        <v>164</v>
      </c>
      <c r="P212" s="1">
        <v>22</v>
      </c>
      <c r="Q212" s="1">
        <v>0</v>
      </c>
      <c r="R212" s="17">
        <v>0</v>
      </c>
      <c r="S212" s="16">
        <v>0</v>
      </c>
      <c r="T212" s="1">
        <v>7</v>
      </c>
      <c r="U212" s="1">
        <v>34</v>
      </c>
      <c r="V212" s="1">
        <v>95</v>
      </c>
      <c r="W212" s="1">
        <v>60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7">
        <v>14</v>
      </c>
      <c r="L214" s="1">
        <v>21</v>
      </c>
      <c r="M214" s="17">
        <v>0</v>
      </c>
      <c r="N214" s="1">
        <v>0</v>
      </c>
      <c r="O214" s="1">
        <v>21</v>
      </c>
      <c r="P214" s="1">
        <v>0</v>
      </c>
      <c r="Q214" s="1">
        <v>0</v>
      </c>
      <c r="R214" s="17">
        <v>0</v>
      </c>
      <c r="S214" s="16">
        <v>0</v>
      </c>
      <c r="T214" s="1">
        <v>1</v>
      </c>
      <c r="U214" s="1">
        <v>5</v>
      </c>
      <c r="V214" s="1">
        <v>12</v>
      </c>
      <c r="W214" s="1">
        <v>4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3</v>
      </c>
      <c r="L224" s="1">
        <v>5</v>
      </c>
      <c r="M224" s="17">
        <v>0</v>
      </c>
      <c r="N224" s="1">
        <v>0</v>
      </c>
      <c r="O224" s="1">
        <v>4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2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28</v>
      </c>
      <c r="L236" s="1">
        <v>51</v>
      </c>
      <c r="M236" s="17">
        <v>4</v>
      </c>
      <c r="N236" s="1">
        <v>2</v>
      </c>
      <c r="O236" s="1">
        <v>44</v>
      </c>
      <c r="P236" s="1">
        <v>8</v>
      </c>
      <c r="Q236" s="1">
        <v>1</v>
      </c>
      <c r="R236" s="17">
        <v>0</v>
      </c>
      <c r="S236" s="16">
        <v>0</v>
      </c>
      <c r="T236" s="1">
        <v>3</v>
      </c>
      <c r="U236" s="1">
        <v>13</v>
      </c>
      <c r="V236" s="1">
        <v>27</v>
      </c>
      <c r="W236" s="1">
        <v>15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9</v>
      </c>
      <c r="L247" s="1">
        <v>10</v>
      </c>
      <c r="M247" s="17">
        <v>3</v>
      </c>
      <c r="N247" s="1">
        <v>0</v>
      </c>
      <c r="O247" s="1">
        <v>10</v>
      </c>
      <c r="P247" s="1">
        <v>2</v>
      </c>
      <c r="Q247" s="1">
        <v>1</v>
      </c>
      <c r="R247" s="17">
        <v>0</v>
      </c>
      <c r="S247" s="16">
        <v>0</v>
      </c>
      <c r="T247" s="1">
        <v>1</v>
      </c>
      <c r="U247" s="1">
        <v>5</v>
      </c>
      <c r="V247" s="1">
        <v>4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7">
        <v>7</v>
      </c>
      <c r="L269" s="1">
        <v>12</v>
      </c>
      <c r="M269" s="17">
        <v>0</v>
      </c>
      <c r="N269" s="1">
        <v>1</v>
      </c>
      <c r="O269" s="1">
        <v>11</v>
      </c>
      <c r="P269" s="1">
        <v>0</v>
      </c>
      <c r="Q269" s="1">
        <v>0</v>
      </c>
      <c r="R269" s="17">
        <v>0</v>
      </c>
      <c r="S269" s="16">
        <v>1</v>
      </c>
      <c r="T269" s="1">
        <v>1</v>
      </c>
      <c r="U269" s="1">
        <v>1</v>
      </c>
      <c r="V269" s="1">
        <v>7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8</v>
      </c>
      <c r="K285" s="17">
        <v>3</v>
      </c>
      <c r="L285" s="1">
        <v>11</v>
      </c>
      <c r="M285" s="17">
        <v>0</v>
      </c>
      <c r="N285" s="1">
        <v>1</v>
      </c>
      <c r="O285" s="1">
        <v>10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4</v>
      </c>
      <c r="V285" s="1">
        <v>5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2</v>
      </c>
      <c r="L288" s="1">
        <v>4</v>
      </c>
      <c r="M288" s="17">
        <v>0</v>
      </c>
      <c r="N288" s="1">
        <v>0</v>
      </c>
      <c r="O288" s="1">
        <v>4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4</v>
      </c>
      <c r="K290" s="17">
        <v>4</v>
      </c>
      <c r="L290" s="1">
        <v>7</v>
      </c>
      <c r="M290" s="17">
        <v>1</v>
      </c>
      <c r="N290" s="1">
        <v>0</v>
      </c>
      <c r="O290" s="1">
        <v>8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3</v>
      </c>
      <c r="V290" s="1">
        <v>2</v>
      </c>
      <c r="W290" s="1">
        <v>3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5</v>
      </c>
      <c r="L291" s="1">
        <v>5</v>
      </c>
      <c r="M291" s="17">
        <v>0</v>
      </c>
      <c r="N291" s="1">
        <v>1</v>
      </c>
      <c r="O291" s="1">
        <v>3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7">
        <v>66</v>
      </c>
      <c r="L373" s="1">
        <v>112</v>
      </c>
      <c r="M373" s="17">
        <v>19</v>
      </c>
      <c r="N373" s="1">
        <v>4</v>
      </c>
      <c r="O373" s="1">
        <v>113</v>
      </c>
      <c r="P373" s="1">
        <v>11</v>
      </c>
      <c r="Q373" s="1">
        <v>2</v>
      </c>
      <c r="R373" s="17">
        <v>1</v>
      </c>
      <c r="S373" s="16">
        <v>0</v>
      </c>
      <c r="T373" s="1">
        <v>0</v>
      </c>
      <c r="U373" s="1">
        <v>11</v>
      </c>
      <c r="V373" s="1">
        <v>43</v>
      </c>
      <c r="W373" s="1">
        <v>77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7">
        <v>2</v>
      </c>
      <c r="L387" s="1">
        <v>5</v>
      </c>
      <c r="M387" s="17">
        <v>2</v>
      </c>
      <c r="N387" s="1">
        <v>2</v>
      </c>
      <c r="O387" s="1">
        <v>4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5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7">
        <v>6</v>
      </c>
      <c r="L392" s="1">
        <v>9</v>
      </c>
      <c r="M392" s="17">
        <v>2</v>
      </c>
      <c r="N392" s="1">
        <v>0</v>
      </c>
      <c r="O392" s="1">
        <v>10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7">
        <v>12</v>
      </c>
      <c r="L398" s="1">
        <v>23</v>
      </c>
      <c r="M398" s="17">
        <v>4</v>
      </c>
      <c r="N398" s="1">
        <v>0</v>
      </c>
      <c r="O398" s="1">
        <v>23</v>
      </c>
      <c r="P398" s="1">
        <v>4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14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4</v>
      </c>
      <c r="L508" s="1">
        <v>9</v>
      </c>
      <c r="M508" s="17">
        <v>0</v>
      </c>
      <c r="N508" s="1">
        <v>0</v>
      </c>
      <c r="O508" s="1">
        <v>9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5</v>
      </c>
      <c r="M628" s="17">
        <v>0</v>
      </c>
      <c r="N628" s="1">
        <v>0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2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872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873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874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6" sqref="T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4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99" t="s">
        <v>875</v>
      </c>
      <c r="G3" s="99"/>
      <c r="H3" s="99"/>
      <c r="I3" s="99"/>
      <c r="J3" s="100">
        <f>SUM(J4:K4)</f>
        <v>13801</v>
      </c>
      <c r="K3" s="101"/>
      <c r="L3" s="100">
        <f>SUM(L4:M4)</f>
        <v>13806</v>
      </c>
      <c r="M3" s="101"/>
      <c r="N3" s="100">
        <f>SUM(N4:R4)</f>
        <v>13806</v>
      </c>
      <c r="O3" s="102"/>
      <c r="P3" s="102"/>
      <c r="Q3" s="102"/>
      <c r="R3" s="101"/>
      <c r="S3" s="100">
        <f>SUM(S4:X4)</f>
        <v>14075</v>
      </c>
      <c r="T3" s="102"/>
      <c r="U3" s="102"/>
      <c r="V3" s="102"/>
      <c r="W3" s="102"/>
      <c r="X3" s="101"/>
    </row>
    <row r="4" spans="1:26" ht="10.199999999999999" thickBot="1" x14ac:dyDescent="0.25">
      <c r="J4" s="7">
        <f>SUBTOTAL(9,J7:J721)</f>
        <v>7051</v>
      </c>
      <c r="K4" s="7">
        <f t="shared" ref="K4:Y5" si="0">SUBTOTAL(9,K7:K721)</f>
        <v>6750</v>
      </c>
      <c r="L4" s="7">
        <f t="shared" si="0"/>
        <v>12801</v>
      </c>
      <c r="M4" s="7">
        <f t="shared" si="0"/>
        <v>1005</v>
      </c>
      <c r="N4" s="7">
        <f t="shared" si="0"/>
        <v>383</v>
      </c>
      <c r="O4" s="7">
        <f t="shared" si="0"/>
        <v>12291</v>
      </c>
      <c r="P4" s="7">
        <f t="shared" si="0"/>
        <v>1014</v>
      </c>
      <c r="Q4" s="7">
        <f t="shared" si="0"/>
        <v>63</v>
      </c>
      <c r="R4" s="7">
        <f t="shared" si="0"/>
        <v>55</v>
      </c>
      <c r="S4" s="7">
        <f t="shared" si="0"/>
        <v>6</v>
      </c>
      <c r="T4" s="7">
        <f t="shared" si="0"/>
        <v>269</v>
      </c>
      <c r="U4" s="7">
        <f t="shared" si="0"/>
        <v>1976</v>
      </c>
      <c r="V4" s="7">
        <f t="shared" si="0"/>
        <v>7373</v>
      </c>
      <c r="W4" s="7">
        <f t="shared" si="0"/>
        <v>4451</v>
      </c>
      <c r="X4" s="8">
        <f t="shared" si="0"/>
        <v>0</v>
      </c>
    </row>
    <row r="5" spans="1:26" ht="21" customHeight="1" thickBot="1" x14ac:dyDescent="0.25">
      <c r="J5" s="94" t="s">
        <v>357</v>
      </c>
      <c r="K5" s="95"/>
      <c r="L5" s="96" t="s">
        <v>824</v>
      </c>
      <c r="M5" s="97"/>
      <c r="N5" s="96" t="s">
        <v>822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  <c r="Y5" s="8">
        <f t="shared" si="0"/>
        <v>0</v>
      </c>
      <c r="Z5" s="50">
        <f>SUBTOTAL(9,Z7:Z722)</f>
        <v>0</v>
      </c>
    </row>
    <row r="6" spans="1:26" s="1" customFormat="1" ht="28.05" customHeight="1" thickBot="1" x14ac:dyDescent="0.25">
      <c r="A6" s="65" t="s">
        <v>3</v>
      </c>
      <c r="B6" s="64" t="s">
        <v>4</v>
      </c>
      <c r="C6" s="64" t="s">
        <v>335</v>
      </c>
      <c r="D6" s="64" t="s">
        <v>336</v>
      </c>
      <c r="E6" s="63" t="s">
        <v>1</v>
      </c>
      <c r="F6" s="64" t="s">
        <v>2</v>
      </c>
      <c r="G6" s="64" t="s">
        <v>341</v>
      </c>
      <c r="H6" s="64" t="s">
        <v>334</v>
      </c>
      <c r="I6" s="64" t="s">
        <v>0</v>
      </c>
      <c r="J6" s="6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93" t="s">
        <v>846</v>
      </c>
      <c r="U6" s="87" t="s">
        <v>851</v>
      </c>
      <c r="V6" s="87" t="s">
        <v>852</v>
      </c>
      <c r="W6" s="87" t="s">
        <v>853</v>
      </c>
      <c r="X6" s="20" t="s">
        <v>854</v>
      </c>
      <c r="Y6" s="5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1185</v>
      </c>
      <c r="K7" s="15">
        <f>+Ene!K7+Feb!K7+Mar!K7+Abr!K7+May!K7+Jun!K7+Jul!K7+Ago!K7+Set!K7+Oct!K7+Nov!K7+Dic!K7</f>
        <v>1044</v>
      </c>
      <c r="L7" s="14">
        <f>+Ene!L7+Feb!L7+Mar!L7+Abr!L7+May!L7+Jun!L7+Jul!L7+Ago!L7+Set!L7+Oct!L7+Nov!L7+Dic!L7</f>
        <v>2006</v>
      </c>
      <c r="M7" s="15">
        <f>+Ene!M7+Feb!M7+Mar!M7+Abr!M7+May!M7+Jun!M7+Jul!M7+Ago!M7+Set!M7+Oct!M7+Nov!M7+Dic!M7</f>
        <v>223</v>
      </c>
      <c r="N7" s="14">
        <f>+Ene!N7+Feb!N7+Mar!N7+Abr!N7+May!N7+Jun!N7+Jul!N7+Ago!N7+Set!N7+Oct!N7+Nov!N7+Dic!N7</f>
        <v>57</v>
      </c>
      <c r="O7" s="14">
        <f>+Ene!O7+Feb!O7+Mar!O7+Abr!O7+May!O7+Jun!O7+Jul!O7+Ago!O7+Set!O7+Oct!O7+Nov!O7+Dic!O7</f>
        <v>1963</v>
      </c>
      <c r="P7" s="14">
        <f>+Ene!P7+Feb!P7+Mar!P7+Abr!P7+May!P7+Jun!P7+Jul!P7+Ago!P7+Set!P7+Oct!P7+Nov!P7+Dic!P7</f>
        <v>187</v>
      </c>
      <c r="Q7" s="14">
        <f>+Ene!Q7+Feb!Q7+Mar!Q7+Abr!Q7+May!Q7+Jun!Q7+Jul!Q7+Ago!Q7+Set!Q7+Oct!Q7+Nov!Q7+Dic!Q7</f>
        <v>13</v>
      </c>
      <c r="R7" s="15">
        <f>+Ene!R7+Feb!R7+Mar!R7+Abr!R7+May!R7+Jun!R7+Jul!R7+Ago!R7+Set!R7+Oct!R7+Nov!R7+Dic!R7</f>
        <v>9</v>
      </c>
      <c r="S7" s="13">
        <f>+Ene!S7+Feb!S7+Mar!S7+Abr!S7+May!S7+Jun!S7+Jul!S7+Ago!S7+Set!S7+Oct!S7+Nov!S7+Dic!S7</f>
        <v>1</v>
      </c>
      <c r="T7" s="14">
        <f>+Ene!T7+Feb!T7+Mar!T7+Abr!T7+May!T7+Jun!T7+Jul!T7+Ago!T7+Set!T7+Oct!T7+Nov!T7+Dic!T7</f>
        <v>37</v>
      </c>
      <c r="U7" s="14">
        <f>+Ene!U7+Feb!U7+Mar!U7+Abr!U7+May!U7+Jun!U7+Jul!U7+Ago!U7+Set!U7+Oct!U7+Nov!U7+Dic!U7</f>
        <v>281</v>
      </c>
      <c r="V7" s="14">
        <f>+Ene!V7+Feb!V7+Mar!V7+Abr!V7+May!V7+Jun!V7+Jul!V7+Ago!V7+Set!V7+Oct!V7+Nov!V7+Dic!V7</f>
        <v>1230</v>
      </c>
      <c r="W7" s="14">
        <f>+Ene!W7+Feb!W7+Mar!W7+Abr!W7+May!W7+Jun!W7+Jul!W7+Ago!W7+Set!W7+Oct!W7+Nov!W7+Dic!W7</f>
        <v>717</v>
      </c>
      <c r="X7" s="15">
        <f>+Ene!X7+Feb!X7+Mar!X7+Abr!X7+May!X7+Jun!X7+Jul!X7+Ago!X7+Set!X7+Oct!X7+Nov!X7+Dic!X7</f>
        <v>0</v>
      </c>
      <c r="Y7" s="39"/>
      <c r="Z7" s="5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1005</v>
      </c>
      <c r="K8" s="17">
        <f>+Ene!K8+Feb!K8+Mar!K8+Abr!K8+May!K8+Jun!K8+Jul!K8+Ago!K8+Set!K8+Oct!K8+Nov!K8+Dic!K8</f>
        <v>993</v>
      </c>
      <c r="L8" s="1">
        <f>+Ene!L8+Feb!L8+Mar!L8+Abr!L8+May!L8+Jun!L8+Jul!L8+Ago!L8+Set!L8+Oct!L8+Nov!L8+Dic!L8</f>
        <v>1699</v>
      </c>
      <c r="M8" s="17">
        <f>+Ene!M8+Feb!M8+Mar!M8+Abr!M8+May!M8+Jun!M8+Jul!M8+Ago!M8+Set!M8+Oct!M8+Nov!M8+Dic!M8</f>
        <v>299</v>
      </c>
      <c r="N8" s="1">
        <f>+Ene!N8+Feb!N8+Mar!N8+Abr!N8+May!N8+Jun!N8+Jul!N8+Ago!N8+Set!N8+Oct!N8+Nov!N8+Dic!N8</f>
        <v>54</v>
      </c>
      <c r="O8" s="1">
        <f>+Ene!O8+Feb!O8+Mar!O8+Abr!O8+May!O8+Jun!O8+Jul!O8+Ago!O8+Set!O8+Oct!O8+Nov!O8+Dic!O8</f>
        <v>1655</v>
      </c>
      <c r="P8" s="1">
        <f>+Ene!P8+Feb!P8+Mar!P8+Abr!P8+May!P8+Jun!P8+Jul!P8+Ago!P8+Set!P8+Oct!P8+Nov!P8+Dic!P8</f>
        <v>256</v>
      </c>
      <c r="Q8" s="1">
        <f>+Ene!Q8+Feb!Q8+Mar!Q8+Abr!Q8+May!Q8+Jun!Q8+Jul!Q8+Ago!Q8+Set!Q8+Oct!Q8+Nov!Q8+Dic!Q8</f>
        <v>25</v>
      </c>
      <c r="R8" s="17">
        <f>+Ene!R8+Feb!R8+Mar!R8+Abr!R8+May!R8+Jun!R8+Jul!R8+Ago!R8+Set!R8+Oct!R8+Nov!R8+Dic!R8</f>
        <v>8</v>
      </c>
      <c r="S8" s="16">
        <f>+Ene!S8+Feb!S8+Mar!S8+Abr!S8+May!S8+Jun!S8+Jul!S8+Ago!S8+Set!S8+Oct!S8+Nov!S8+Dic!S8</f>
        <v>2</v>
      </c>
      <c r="T8" s="1">
        <f>+Ene!T8+Feb!T8+Mar!T8+Abr!T8+May!T8+Jun!T8+Jul!T8+Ago!T8+Set!T8+Oct!T8+Nov!T8+Dic!T8</f>
        <v>44</v>
      </c>
      <c r="U8" s="1">
        <f>+Ene!U8+Feb!U8+Mar!U8+Abr!U8+May!U8+Jun!U8+Jul!U8+Ago!U8+Set!U8+Oct!U8+Nov!U8+Dic!U8</f>
        <v>278</v>
      </c>
      <c r="V8" s="1">
        <f>+Ene!V8+Feb!V8+Mar!V8+Abr!V8+May!V8+Jun!V8+Jul!V8+Ago!V8+Set!V8+Oct!V8+Nov!V8+Dic!V8</f>
        <v>1097</v>
      </c>
      <c r="W8" s="1">
        <f>+Ene!W8+Feb!W8+Mar!W8+Abr!W8+May!W8+Jun!W8+Jul!W8+Ago!W8+Set!W8+Oct!W8+Nov!W8+Dic!W8</f>
        <v>621</v>
      </c>
      <c r="X8" s="17">
        <f>+Ene!X8+Feb!X8+Mar!X8+Abr!X8+May!X8+Jun!X8+Jul!X8+Ago!X8+Set!X8+Oct!X8+Nov!X8+Dic!X8</f>
        <v>0</v>
      </c>
      <c r="Y8" s="40"/>
      <c r="Z8" s="5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11</v>
      </c>
      <c r="K9" s="17">
        <f>+Ene!K9+Feb!K9+Mar!K9+Abr!K9+May!K9+Jun!K9+Jul!K9+Ago!K9+Set!K9+Oct!K9+Nov!K9+Dic!K9</f>
        <v>18</v>
      </c>
      <c r="L9" s="1">
        <f>+Ene!L9+Feb!L9+Mar!L9+Abr!L9+May!L9+Jun!L9+Jul!L9+Ago!L9+Set!L9+Oct!L9+Nov!L9+Dic!L9</f>
        <v>26</v>
      </c>
      <c r="M9" s="17">
        <f>+Ene!M9+Feb!M9+Mar!M9+Abr!M9+May!M9+Jun!M9+Jul!M9+Ago!M9+Set!M9+Oct!M9+Nov!M9+Dic!M9</f>
        <v>3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27</v>
      </c>
      <c r="P9" s="1">
        <f>+Ene!P9+Feb!P9+Mar!P9+Abr!P9+May!P9+Jun!P9+Jul!P9+Ago!P9+Set!P9+Oct!P9+Nov!P9+Dic!P9</f>
        <v>2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5</v>
      </c>
      <c r="V9" s="1">
        <f>+Ene!V9+Feb!V9+Mar!V9+Abr!V9+May!V9+Jun!V9+Jul!V9+Ago!V9+Set!V9+Oct!V9+Nov!V9+Dic!V9</f>
        <v>18</v>
      </c>
      <c r="W9" s="1">
        <f>+Ene!W9+Feb!W9+Mar!W9+Abr!W9+May!W9+Jun!W9+Jul!W9+Ago!W9+Set!W9+Oct!W9+Nov!W9+Dic!W9</f>
        <v>6</v>
      </c>
      <c r="X9" s="17">
        <f>+Ene!X9+Feb!X9+Mar!X9+Abr!X9+May!X9+Jun!X9+Jul!X9+Ago!X9+Set!X9+Oct!X9+Nov!X9+Dic!X9</f>
        <v>0</v>
      </c>
      <c r="Y9" s="40"/>
      <c r="Z9" s="5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40"/>
      <c r="Z10" s="5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40"/>
      <c r="Z11" s="5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59</v>
      </c>
      <c r="K12" s="17">
        <f>+Ene!K12+Feb!K12+Mar!K12+Abr!K12+May!K12+Jun!K12+Jul!K12+Ago!K12+Set!K12+Oct!K12+Nov!K12+Dic!K12</f>
        <v>56</v>
      </c>
      <c r="L12" s="1">
        <f>+Ene!L12+Feb!L12+Mar!L12+Abr!L12+May!L12+Jun!L12+Jul!L12+Ago!L12+Set!L12+Oct!L12+Nov!L12+Dic!L12</f>
        <v>115</v>
      </c>
      <c r="M12" s="17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4</v>
      </c>
      <c r="O12" s="1">
        <f>+Ene!O12+Feb!O12+Mar!O12+Abr!O12+May!O12+Jun!O12+Jul!O12+Ago!O12+Set!O12+Oct!O12+Nov!O12+Dic!O12</f>
        <v>108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10</v>
      </c>
      <c r="V12" s="1">
        <f>+Ene!V12+Feb!V12+Mar!V12+Abr!V12+May!V12+Jun!V12+Jul!V12+Ago!V12+Set!V12+Oct!V12+Nov!V12+Dic!V12</f>
        <v>76</v>
      </c>
      <c r="W12" s="1">
        <f>+Ene!W12+Feb!W12+Mar!W12+Abr!W12+May!W12+Jun!W12+Jul!W12+Ago!W12+Set!W12+Oct!W12+Nov!W12+Dic!W12</f>
        <v>29</v>
      </c>
      <c r="X12" s="17">
        <f>+Ene!X12+Feb!X12+Mar!X12+Abr!X12+May!X12+Jun!X12+Jul!X12+Ago!X12+Set!X12+Oct!X12+Nov!X12+Dic!X12</f>
        <v>0</v>
      </c>
      <c r="Y12" s="40"/>
      <c r="Z12" s="5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40"/>
      <c r="Z13" s="5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40"/>
      <c r="Z14" s="5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40"/>
      <c r="Z15" s="5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40"/>
      <c r="Z16" s="5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40"/>
      <c r="Z17" s="5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40"/>
      <c r="Z18" s="5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40"/>
      <c r="Z19" s="5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40"/>
      <c r="Z20" s="5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173</v>
      </c>
      <c r="K21" s="17">
        <f>+Ene!K21+Feb!K21+Mar!K21+Abr!K21+May!K21+Jun!K21+Jul!K21+Ago!K21+Set!K21+Oct!K21+Nov!K21+Dic!K21</f>
        <v>160</v>
      </c>
      <c r="L21" s="1">
        <f>+Ene!L21+Feb!L21+Mar!L21+Abr!L21+May!L21+Jun!L21+Jul!L21+Ago!L21+Set!L21+Oct!L21+Nov!L21+Dic!L21</f>
        <v>315</v>
      </c>
      <c r="M21" s="17">
        <f>+Ene!M21+Feb!M21+Mar!M21+Abr!M21+May!M21+Jun!M21+Jul!M21+Ago!M21+Set!M21+Oct!M21+Nov!M21+Dic!M21</f>
        <v>19</v>
      </c>
      <c r="N21" s="1">
        <f>+Ene!N21+Feb!N21+Mar!N21+Abr!N21+May!N21+Jun!N21+Jul!N21+Ago!N21+Set!N21+Oct!N21+Nov!N21+Dic!N21</f>
        <v>1</v>
      </c>
      <c r="O21" s="1">
        <f>+Ene!O21+Feb!O21+Mar!O21+Abr!O21+May!O21+Jun!O21+Jul!O21+Ago!O21+Set!O21+Oct!O21+Nov!O21+Dic!O21</f>
        <v>307</v>
      </c>
      <c r="P21" s="1">
        <f>+Ene!P21+Feb!P21+Mar!P21+Abr!P21+May!P21+Jun!P21+Jul!P21+Ago!P21+Set!P21+Oct!P21+Nov!P21+Dic!P21</f>
        <v>23</v>
      </c>
      <c r="Q21" s="1">
        <f>+Ene!Q21+Feb!Q21+Mar!Q21+Abr!Q21+May!Q21+Jun!Q21+Jul!Q21+Ago!Q21+Set!Q21+Oct!Q21+Nov!Q21+Dic!Q21</f>
        <v>1</v>
      </c>
      <c r="R21" s="17">
        <f>+Ene!R21+Feb!R21+Mar!R21+Abr!R21+May!R21+Jun!R21+Jul!R21+Ago!R21+Set!R21+Oct!R21+Nov!R21+Dic!R21</f>
        <v>2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43</v>
      </c>
      <c r="V21" s="1">
        <f>+Ene!V21+Feb!V21+Mar!V21+Abr!V21+May!V21+Jun!V21+Jul!V21+Ago!V21+Set!V21+Oct!V21+Nov!V21+Dic!V21</f>
        <v>201</v>
      </c>
      <c r="W21" s="1">
        <f>+Ene!W21+Feb!W21+Mar!W21+Abr!W21+May!W21+Jun!W21+Jul!W21+Ago!W21+Set!W21+Oct!W21+Nov!W21+Dic!W21</f>
        <v>90</v>
      </c>
      <c r="X21" s="17">
        <f>+Ene!X21+Feb!X21+Mar!X21+Abr!X21+May!X21+Jun!X21+Jul!X21+Ago!X21+Set!X21+Oct!X21+Nov!X21+Dic!X21</f>
        <v>0</v>
      </c>
      <c r="Y21" s="40"/>
      <c r="Z21" s="5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40"/>
      <c r="Z22" s="5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40"/>
      <c r="Z23" s="5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40"/>
      <c r="Z24" s="5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40"/>
      <c r="Z25" s="5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40"/>
      <c r="Z26" s="5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40"/>
      <c r="Z27" s="5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40"/>
      <c r="Z28" s="5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40"/>
      <c r="Z29" s="5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271</v>
      </c>
      <c r="K30" s="17">
        <f>+Ene!K30+Feb!K30+Mar!K30+Abr!K30+May!K30+Jun!K30+Jul!K30+Ago!K30+Set!K30+Oct!K30+Nov!K30+Dic!K30</f>
        <v>261</v>
      </c>
      <c r="L30" s="1">
        <f>+Ene!L30+Feb!L30+Mar!L30+Abr!L30+May!L30+Jun!L30+Jul!L30+Ago!L30+Set!L30+Oct!L30+Nov!L30+Dic!L30</f>
        <v>521</v>
      </c>
      <c r="M30" s="17">
        <f>+Ene!M30+Feb!M30+Mar!M30+Abr!M30+May!M30+Jun!M30+Jul!M30+Ago!M30+Set!M30+Oct!M30+Nov!M30+Dic!M30</f>
        <v>11</v>
      </c>
      <c r="N30" s="1">
        <f>+Ene!N30+Feb!N30+Mar!N30+Abr!N30+May!N30+Jun!N30+Jul!N30+Ago!N30+Set!N30+Oct!N30+Nov!N30+Dic!N30</f>
        <v>5</v>
      </c>
      <c r="O30" s="1">
        <f>+Ene!O30+Feb!O30+Mar!O30+Abr!O30+May!O30+Jun!O30+Jul!O30+Ago!O30+Set!O30+Oct!O30+Nov!O30+Dic!O30</f>
        <v>498</v>
      </c>
      <c r="P30" s="1">
        <f>+Ene!P30+Feb!P30+Mar!P30+Abr!P30+May!P30+Jun!P30+Jul!P30+Ago!P30+Set!P30+Oct!P30+Nov!P30+Dic!P30</f>
        <v>28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2</v>
      </c>
      <c r="U30" s="1">
        <f>+Ene!U30+Feb!U30+Mar!U30+Abr!U30+May!U30+Jun!U30+Jul!U30+Ago!U30+Set!U30+Oct!U30+Nov!U30+Dic!U30</f>
        <v>65</v>
      </c>
      <c r="V30" s="1">
        <f>+Ene!V30+Feb!V30+Mar!V30+Abr!V30+May!V30+Jun!V30+Jul!V30+Ago!V30+Set!V30+Oct!V30+Nov!V30+Dic!V30</f>
        <v>316</v>
      </c>
      <c r="W30" s="1">
        <f>+Ene!W30+Feb!W30+Mar!W30+Abr!W30+May!W30+Jun!W30+Jul!W30+Ago!W30+Set!W30+Oct!W30+Nov!W30+Dic!W30</f>
        <v>151</v>
      </c>
      <c r="X30" s="17">
        <f>+Ene!X30+Feb!X30+Mar!X30+Abr!X30+May!X30+Jun!X30+Jul!X30+Ago!X30+Set!X30+Oct!X30+Nov!X30+Dic!X30</f>
        <v>0</v>
      </c>
      <c r="Y30" s="40"/>
      <c r="Z30" s="5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40"/>
      <c r="Z31" s="5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40"/>
      <c r="Z32" s="5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40"/>
      <c r="Z33" s="5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40"/>
      <c r="Z34" s="5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40"/>
      <c r="Z35" s="5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40"/>
      <c r="Z36" s="5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40"/>
      <c r="Z37" s="5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3</v>
      </c>
      <c r="K38" s="17">
        <f>+Ene!K38+Feb!K38+Mar!K38+Abr!K38+May!K38+Jun!K38+Jul!K38+Ago!K38+Set!K38+Oct!K38+Nov!K38+Dic!K38</f>
        <v>3</v>
      </c>
      <c r="L38" s="1">
        <f>+Ene!L38+Feb!L38+Mar!L38+Abr!L38+May!L38+Jun!L38+Jul!L38+Ago!L38+Set!L38+Oct!L38+Nov!L38+Dic!L38</f>
        <v>6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5</v>
      </c>
      <c r="P38" s="1">
        <f>+Ene!P38+Feb!P38+Mar!P38+Abr!P38+May!P38+Jun!P38+Jul!P38+Ago!P38+Set!P38+Oct!P38+Nov!P38+Dic!P38</f>
        <v>1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5</v>
      </c>
      <c r="W38" s="1">
        <f>+Ene!W38+Feb!W38+Mar!W38+Abr!W38+May!W38+Jun!W38+Jul!W38+Ago!W38+Set!W38+Oct!W38+Nov!W38+Dic!W38</f>
        <v>1</v>
      </c>
      <c r="X38" s="17">
        <f>+Ene!X38+Feb!X38+Mar!X38+Abr!X38+May!X38+Jun!X38+Jul!X38+Ago!X38+Set!X38+Oct!X38+Nov!X38+Dic!X38</f>
        <v>0</v>
      </c>
      <c r="Y38" s="40"/>
      <c r="Z38" s="5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40"/>
      <c r="Z39" s="5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40"/>
      <c r="Z40" s="5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40"/>
      <c r="Z41" s="5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33</v>
      </c>
      <c r="K42" s="17">
        <f>+Ene!K42+Feb!K42+Mar!K42+Abr!K42+May!K42+Jun!K42+Jul!K42+Ago!K42+Set!K42+Oct!K42+Nov!K42+Dic!K42</f>
        <v>38</v>
      </c>
      <c r="L42" s="1">
        <f>+Ene!L42+Feb!L42+Mar!L42+Abr!L42+May!L42+Jun!L42+Jul!L42+Ago!L42+Set!L42+Oct!L42+Nov!L42+Dic!L42</f>
        <v>67</v>
      </c>
      <c r="M42" s="17">
        <f>+Ene!M42+Feb!M42+Mar!M42+Abr!M42+May!M42+Jun!M42+Jul!M42+Ago!M42+Set!M42+Oct!M42+Nov!M42+Dic!M42</f>
        <v>4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62</v>
      </c>
      <c r="P42" s="1">
        <f>+Ene!P42+Feb!P42+Mar!P42+Abr!P42+May!P42+Jun!P42+Jul!P42+Ago!P42+Set!P42+Oct!P42+Nov!P42+Dic!P42</f>
        <v>8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2</v>
      </c>
      <c r="U42" s="1">
        <f>+Ene!U42+Feb!U42+Mar!U42+Abr!U42+May!U42+Jun!U42+Jul!U42+Ago!U42+Set!U42+Oct!U42+Nov!U42+Dic!U42</f>
        <v>13</v>
      </c>
      <c r="V42" s="1">
        <f>+Ene!V42+Feb!V42+Mar!V42+Abr!V42+May!V42+Jun!V42+Jul!V42+Ago!V42+Set!V42+Oct!V42+Nov!V42+Dic!V42</f>
        <v>36</v>
      </c>
      <c r="W42" s="1">
        <f>+Ene!W42+Feb!W42+Mar!W42+Abr!W42+May!W42+Jun!W42+Jul!W42+Ago!W42+Set!W42+Oct!W42+Nov!W42+Dic!W42</f>
        <v>22</v>
      </c>
      <c r="X42" s="17">
        <f>+Ene!X42+Feb!X42+Mar!X42+Abr!X42+May!X42+Jun!X42+Jul!X42+Ago!X42+Set!X42+Oct!X42+Nov!X42+Dic!X42</f>
        <v>0</v>
      </c>
      <c r="Y42" s="40"/>
      <c r="Z42" s="5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40"/>
      <c r="Z43" s="5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40"/>
      <c r="Z44" s="5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40"/>
      <c r="Z45" s="5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40"/>
      <c r="Z46" s="5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40"/>
      <c r="Z47" s="5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40"/>
      <c r="Z48" s="5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40"/>
      <c r="Z49" s="5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40"/>
      <c r="Z50" s="5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40"/>
      <c r="Z51" s="5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40"/>
      <c r="Z52" s="5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40"/>
      <c r="Z53" s="5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40"/>
      <c r="Z54" s="5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40"/>
      <c r="Z55" s="5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40"/>
      <c r="Z56" s="5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4</v>
      </c>
      <c r="K57" s="17">
        <f>+Ene!K57+Feb!K57+Mar!K57+Abr!K57+May!K57+Jun!K57+Jul!K57+Ago!K57+Set!K57+Oct!K57+Nov!K57+Dic!K57</f>
        <v>6</v>
      </c>
      <c r="L57" s="1">
        <f>+Ene!L57+Feb!L57+Mar!L57+Abr!L57+May!L57+Jun!L57+Jul!L57+Ago!L57+Set!L57+Oct!L57+Nov!L57+Dic!L57</f>
        <v>10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9</v>
      </c>
      <c r="P57" s="1">
        <f>+Ene!P57+Feb!P57+Mar!P57+Abr!P57+May!P57+Jun!P57+Jul!P57+Ago!P57+Set!P57+Oct!P57+Nov!P57+Dic!P57</f>
        <v>1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2</v>
      </c>
      <c r="U57" s="1">
        <f>+Ene!U57+Feb!U57+Mar!U57+Abr!U57+May!U57+Jun!U57+Jul!U57+Ago!U57+Set!U57+Oct!U57+Nov!U57+Dic!U57</f>
        <v>6</v>
      </c>
      <c r="V57" s="1">
        <f>+Ene!V57+Feb!V57+Mar!V57+Abr!V57+May!V57+Jun!V57+Jul!V57+Ago!V57+Set!V57+Oct!V57+Nov!V57+Dic!V57</f>
        <v>1</v>
      </c>
      <c r="W57" s="1">
        <f>+Ene!W57+Feb!W57+Mar!W57+Abr!W57+May!W57+Jun!W57+Jul!W57+Ago!W57+Set!W57+Oct!W57+Nov!W57+Dic!W57</f>
        <v>3</v>
      </c>
      <c r="X57" s="17">
        <f>+Ene!X57+Feb!X57+Mar!X57+Abr!X57+May!X57+Jun!X57+Jul!X57+Ago!X57+Set!X57+Oct!X57+Nov!X57+Dic!X57</f>
        <v>0</v>
      </c>
      <c r="Y57" s="40"/>
      <c r="Z57" s="5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71</v>
      </c>
      <c r="K58" s="17">
        <f>+Ene!K58+Feb!K58+Mar!K58+Abr!K58+May!K58+Jun!K58+Jul!K58+Ago!K58+Set!K58+Oct!K58+Nov!K58+Dic!K58</f>
        <v>52</v>
      </c>
      <c r="L58" s="1">
        <f>+Ene!L58+Feb!L58+Mar!L58+Abr!L58+May!L58+Jun!L58+Jul!L58+Ago!L58+Set!L58+Oct!L58+Nov!L58+Dic!L58</f>
        <v>120</v>
      </c>
      <c r="M58" s="17">
        <f>+Ene!M58+Feb!M58+Mar!M58+Abr!M58+May!M58+Jun!M58+Jul!M58+Ago!M58+Set!M58+Oct!M58+Nov!M58+Dic!M58</f>
        <v>3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114</v>
      </c>
      <c r="P58" s="1">
        <f>+Ene!P58+Feb!P58+Mar!P58+Abr!P58+May!P58+Jun!P58+Jul!P58+Ago!P58+Set!P58+Oct!P58+Nov!P58+Dic!P58</f>
        <v>4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2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3</v>
      </c>
      <c r="U58" s="1">
        <f>+Ene!U58+Feb!U58+Mar!U58+Abr!U58+May!U58+Jun!U58+Jul!U58+Ago!U58+Set!U58+Oct!U58+Nov!U58+Dic!U58</f>
        <v>19</v>
      </c>
      <c r="V58" s="1">
        <f>+Ene!V58+Feb!V58+Mar!V58+Abr!V58+May!V58+Jun!V58+Jul!V58+Ago!V58+Set!V58+Oct!V58+Nov!V58+Dic!V58</f>
        <v>70</v>
      </c>
      <c r="W58" s="1">
        <f>+Ene!W58+Feb!W58+Mar!W58+Abr!W58+May!W58+Jun!W58+Jul!W58+Ago!W58+Set!W58+Oct!W58+Nov!W58+Dic!W58</f>
        <v>34</v>
      </c>
      <c r="X58" s="17">
        <f>+Ene!X58+Feb!X58+Mar!X58+Abr!X58+May!X58+Jun!X58+Jul!X58+Ago!X58+Set!X58+Oct!X58+Nov!X58+Dic!X58</f>
        <v>0</v>
      </c>
      <c r="Y58" s="40"/>
      <c r="Z58" s="5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40"/>
      <c r="Z59" s="5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40"/>
      <c r="Z60" s="5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40"/>
      <c r="Z61" s="5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40"/>
      <c r="Z62" s="5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40"/>
      <c r="Z63" s="5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11</v>
      </c>
      <c r="K64" s="17">
        <f>+Ene!K64+Feb!K64+Mar!K64+Abr!K64+May!K64+Jun!K64+Jul!K64+Ago!K64+Set!K64+Oct!K64+Nov!K64+Dic!K64</f>
        <v>14</v>
      </c>
      <c r="L64" s="1">
        <f>+Ene!L64+Feb!L64+Mar!L64+Abr!L64+May!L64+Jun!L64+Jul!L64+Ago!L64+Set!L64+Oct!L64+Nov!L64+Dic!L64</f>
        <v>25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2</v>
      </c>
      <c r="O64" s="1">
        <f>+Ene!O64+Feb!O64+Mar!O64+Abr!O64+May!O64+Jun!O64+Jul!O64+Ago!O64+Set!O64+Oct!O64+Nov!O64+Dic!O64</f>
        <v>23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2</v>
      </c>
      <c r="V64" s="1">
        <f>+Ene!V64+Feb!V64+Mar!V64+Abr!V64+May!V64+Jun!V64+Jul!V64+Ago!V64+Set!V64+Oct!V64+Nov!V64+Dic!V64</f>
        <v>16</v>
      </c>
      <c r="W64" s="1">
        <f>+Ene!W64+Feb!W64+Mar!W64+Abr!W64+May!W64+Jun!W64+Jul!W64+Ago!W64+Set!W64+Oct!W64+Nov!W64+Dic!W64</f>
        <v>7</v>
      </c>
      <c r="X64" s="17">
        <f>+Ene!X64+Feb!X64+Mar!X64+Abr!X64+May!X64+Jun!X64+Jul!X64+Ago!X64+Set!X64+Oct!X64+Nov!X64+Dic!X64</f>
        <v>0</v>
      </c>
      <c r="Y64" s="40"/>
      <c r="Z64" s="5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40"/>
      <c r="Z65" s="5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40"/>
      <c r="Z66" s="5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14</v>
      </c>
      <c r="K67" s="17">
        <f>+Ene!K67+Feb!K67+Mar!K67+Abr!K67+May!K67+Jun!K67+Jul!K67+Ago!K67+Set!K67+Oct!K67+Nov!K67+Dic!K67</f>
        <v>22</v>
      </c>
      <c r="L67" s="1">
        <f>+Ene!L67+Feb!L67+Mar!L67+Abr!L67+May!L67+Jun!L67+Jul!L67+Ago!L67+Set!L67+Oct!L67+Nov!L67+Dic!L67</f>
        <v>33</v>
      </c>
      <c r="M67" s="17">
        <f>+Ene!M67+Feb!M67+Mar!M67+Abr!M67+May!M67+Jun!M67+Jul!M67+Ago!M67+Set!M67+Oct!M67+Nov!M67+Dic!M67</f>
        <v>3</v>
      </c>
      <c r="N67" s="1">
        <f>+Ene!N67+Feb!N67+Mar!N67+Abr!N67+May!N67+Jun!N67+Jul!N67+Ago!N67+Set!N67+Oct!N67+Nov!N67+Dic!N67</f>
        <v>1</v>
      </c>
      <c r="O67" s="1">
        <f>+Ene!O67+Feb!O67+Mar!O67+Abr!O67+May!O67+Jun!O67+Jul!O67+Ago!O67+Set!O67+Oct!O67+Nov!O67+Dic!O67</f>
        <v>32</v>
      </c>
      <c r="P67" s="1">
        <f>+Ene!P67+Feb!P67+Mar!P67+Abr!P67+May!P67+Jun!P67+Jul!P67+Ago!P67+Set!P67+Oct!P67+Nov!P67+Dic!P67</f>
        <v>2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12</v>
      </c>
      <c r="V67" s="1">
        <f>+Ene!V67+Feb!V67+Mar!V67+Abr!V67+May!V67+Jun!V67+Jul!V67+Ago!V67+Set!V67+Oct!V67+Nov!V67+Dic!V67</f>
        <v>19</v>
      </c>
      <c r="W67" s="1">
        <f>+Ene!W67+Feb!W67+Mar!W67+Abr!W67+May!W67+Jun!W67+Jul!W67+Ago!W67+Set!W67+Oct!W67+Nov!W67+Dic!W67</f>
        <v>5</v>
      </c>
      <c r="X67" s="17">
        <f>+Ene!X67+Feb!X67+Mar!X67+Abr!X67+May!X67+Jun!X67+Jul!X67+Ago!X67+Set!X67+Oct!X67+Nov!X67+Dic!X67</f>
        <v>0</v>
      </c>
      <c r="Y67" s="40"/>
      <c r="Z67" s="5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73</v>
      </c>
      <c r="K68" s="17">
        <f>+Ene!K68+Feb!K68+Mar!K68+Abr!K68+May!K68+Jun!K68+Jul!K68+Ago!K68+Set!K68+Oct!K68+Nov!K68+Dic!K68</f>
        <v>81</v>
      </c>
      <c r="L68" s="1">
        <f>+Ene!L68+Feb!L68+Mar!L68+Abr!L68+May!L68+Jun!L68+Jul!L68+Ago!L68+Set!L68+Oct!L68+Nov!L68+Dic!L68</f>
        <v>144</v>
      </c>
      <c r="M68" s="17">
        <f>+Ene!M68+Feb!M68+Mar!M68+Abr!M68+May!M68+Jun!M68+Jul!M68+Ago!M68+Set!M68+Oct!M68+Nov!M68+Dic!M68</f>
        <v>10</v>
      </c>
      <c r="N68" s="1">
        <f>+Ene!N68+Feb!N68+Mar!N68+Abr!N68+May!N68+Jun!N68+Jul!N68+Ago!N68+Set!N68+Oct!N68+Nov!N68+Dic!N68</f>
        <v>8</v>
      </c>
      <c r="O68" s="1">
        <f>+Ene!O68+Feb!O68+Mar!O68+Abr!O68+May!O68+Jun!O68+Jul!O68+Ago!O68+Set!O68+Oct!O68+Nov!O68+Dic!O68</f>
        <v>142</v>
      </c>
      <c r="P68" s="1">
        <f>+Ene!P68+Feb!P68+Mar!P68+Abr!P68+May!P68+Jun!P68+Jul!P68+Ago!P68+Set!P68+Oct!P68+Nov!P68+Dic!P68</f>
        <v>3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4</v>
      </c>
      <c r="U68" s="1">
        <f>+Ene!U68+Feb!U68+Mar!U68+Abr!U68+May!U68+Jun!U68+Jul!U68+Ago!U68+Set!U68+Oct!U68+Nov!U68+Dic!U68</f>
        <v>23</v>
      </c>
      <c r="V68" s="1">
        <f>+Ene!V68+Feb!V68+Mar!V68+Abr!V68+May!V68+Jun!V68+Jul!V68+Ago!V68+Set!V68+Oct!V68+Nov!V68+Dic!V68</f>
        <v>78</v>
      </c>
      <c r="W68" s="1">
        <f>+Ene!W68+Feb!W68+Mar!W68+Abr!W68+May!W68+Jun!W68+Jul!W68+Ago!W68+Set!W68+Oct!W68+Nov!W68+Dic!W68</f>
        <v>53</v>
      </c>
      <c r="X68" s="17">
        <f>+Ene!X68+Feb!X68+Mar!X68+Abr!X68+May!X68+Jun!X68+Jul!X68+Ago!X68+Set!X68+Oct!X68+Nov!X68+Dic!X68</f>
        <v>0</v>
      </c>
      <c r="Y68" s="40"/>
      <c r="Z68" s="5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40"/>
      <c r="Z69" s="5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111</v>
      </c>
      <c r="K70" s="17">
        <f>+Ene!K70+Feb!K70+Mar!K70+Abr!K70+May!K70+Jun!K70+Jul!K70+Ago!K70+Set!K70+Oct!K70+Nov!K70+Dic!K70</f>
        <v>106</v>
      </c>
      <c r="L70" s="1">
        <f>+Ene!L70+Feb!L70+Mar!L70+Abr!L70+May!L70+Jun!L70+Jul!L70+Ago!L70+Set!L70+Oct!L70+Nov!L70+Dic!L70</f>
        <v>213</v>
      </c>
      <c r="M70" s="17">
        <f>+Ene!M70+Feb!M70+Mar!M70+Abr!M70+May!M70+Jun!M70+Jul!M70+Ago!M70+Set!M70+Oct!M70+Nov!M70+Dic!M70</f>
        <v>4</v>
      </c>
      <c r="N70" s="1">
        <f>+Ene!N70+Feb!N70+Mar!N70+Abr!N70+May!N70+Jun!N70+Jul!N70+Ago!N70+Set!N70+Oct!N70+Nov!N70+Dic!N70</f>
        <v>12</v>
      </c>
      <c r="O70" s="1">
        <f>+Ene!O70+Feb!O70+Mar!O70+Abr!O70+May!O70+Jun!O70+Jul!O70+Ago!O70+Set!O70+Oct!O70+Nov!O70+Dic!O70</f>
        <v>196</v>
      </c>
      <c r="P70" s="1">
        <f>+Ene!P70+Feb!P70+Mar!P70+Abr!P70+May!P70+Jun!P70+Jul!P70+Ago!P70+Set!P70+Oct!P70+Nov!P70+Dic!P70</f>
        <v>8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30</v>
      </c>
      <c r="V70" s="1">
        <f>+Ene!V70+Feb!V70+Mar!V70+Abr!V70+May!V70+Jun!V70+Jul!V70+Ago!V70+Set!V70+Oct!V70+Nov!V70+Dic!V70</f>
        <v>129</v>
      </c>
      <c r="W70" s="1">
        <f>+Ene!W70+Feb!W70+Mar!W70+Abr!W70+May!W70+Jun!W70+Jul!W70+Ago!W70+Set!W70+Oct!W70+Nov!W70+Dic!W70</f>
        <v>58</v>
      </c>
      <c r="X70" s="17">
        <f>+Ene!X70+Feb!X70+Mar!X70+Abr!X70+May!X70+Jun!X70+Jul!X70+Ago!X70+Set!X70+Oct!X70+Nov!X70+Dic!X70</f>
        <v>0</v>
      </c>
      <c r="Y70" s="40"/>
      <c r="Z70" s="5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40"/>
      <c r="Z71" s="5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12</v>
      </c>
      <c r="K72" s="17">
        <f>+Ene!K72+Feb!K72+Mar!K72+Abr!K72+May!K72+Jun!K72+Jul!K72+Ago!K72+Set!K72+Oct!K72+Nov!K72+Dic!K72</f>
        <v>12</v>
      </c>
      <c r="L72" s="1">
        <f>+Ene!L72+Feb!L72+Mar!L72+Abr!L72+May!L72+Jun!L72+Jul!L72+Ago!L72+Set!L72+Oct!L72+Nov!L72+Dic!L72</f>
        <v>24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22</v>
      </c>
      <c r="P72" s="1">
        <f>+Ene!P72+Feb!P72+Mar!P72+Abr!P72+May!P72+Jun!P72+Jul!P72+Ago!P72+Set!P72+Oct!P72+Nov!P72+Dic!P72</f>
        <v>1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1</v>
      </c>
      <c r="V72" s="1">
        <f>+Ene!V72+Feb!V72+Mar!V72+Abr!V72+May!V72+Jun!V72+Jul!V72+Ago!V72+Set!V72+Oct!V72+Nov!V72+Dic!V72</f>
        <v>12</v>
      </c>
      <c r="W72" s="1">
        <f>+Ene!W72+Feb!W72+Mar!W72+Abr!W72+May!W72+Jun!W72+Jul!W72+Ago!W72+Set!W72+Oct!W72+Nov!W72+Dic!W72</f>
        <v>11</v>
      </c>
      <c r="X72" s="17">
        <f>+Ene!X72+Feb!X72+Mar!X72+Abr!X72+May!X72+Jun!X72+Jul!X72+Ago!X72+Set!X72+Oct!X72+Nov!X72+Dic!X72</f>
        <v>0</v>
      </c>
      <c r="Y72" s="40"/>
      <c r="Z72" s="5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40"/>
      <c r="Z73" s="5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40"/>
      <c r="Z74" s="5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48</v>
      </c>
      <c r="K75" s="17">
        <f>+Ene!K75+Feb!K75+Mar!K75+Abr!K75+May!K75+Jun!K75+Jul!K75+Ago!K75+Set!K75+Oct!K75+Nov!K75+Dic!K75</f>
        <v>42</v>
      </c>
      <c r="L75" s="1">
        <f>+Ene!L75+Feb!L75+Mar!L75+Abr!L75+May!L75+Jun!L75+Jul!L75+Ago!L75+Set!L75+Oct!L75+Nov!L75+Dic!L75</f>
        <v>90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3</v>
      </c>
      <c r="O75" s="1">
        <f>+Ene!O75+Feb!O75+Mar!O75+Abr!O75+May!O75+Jun!O75+Jul!O75+Ago!O75+Set!O75+Oct!O75+Nov!O75+Dic!O75</f>
        <v>87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12</v>
      </c>
      <c r="V75" s="1">
        <f>+Ene!V75+Feb!V75+Mar!V75+Abr!V75+May!V75+Jun!V75+Jul!V75+Ago!V75+Set!V75+Oct!V75+Nov!V75+Dic!V75</f>
        <v>50</v>
      </c>
      <c r="W75" s="1">
        <f>+Ene!W75+Feb!W75+Mar!W75+Abr!W75+May!W75+Jun!W75+Jul!W75+Ago!W75+Set!W75+Oct!W75+Nov!W75+Dic!W75</f>
        <v>28</v>
      </c>
      <c r="X75" s="17">
        <f>+Ene!X75+Feb!X75+Mar!X75+Abr!X75+May!X75+Jun!X75+Jul!X75+Ago!X75+Set!X75+Oct!X75+Nov!X75+Dic!X75</f>
        <v>0</v>
      </c>
      <c r="Y75" s="40"/>
      <c r="Z75" s="5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40"/>
      <c r="Z76" s="5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7</v>
      </c>
      <c r="K77" s="17">
        <f>+Ene!K77+Feb!K77+Mar!K77+Abr!K77+May!K77+Jun!K77+Jul!K77+Ago!K77+Set!K77+Oct!K77+Nov!K77+Dic!K77</f>
        <v>8</v>
      </c>
      <c r="L77" s="1">
        <f>+Ene!L77+Feb!L77+Mar!L77+Abr!L77+May!L77+Jun!L77+Jul!L77+Ago!L77+Set!L77+Oct!L77+Nov!L77+Dic!L77</f>
        <v>15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14</v>
      </c>
      <c r="P77" s="1">
        <f>+Ene!P77+Feb!P77+Mar!P77+Abr!P77+May!P77+Jun!P77+Jul!P77+Ago!P77+Set!P77+Oct!P77+Nov!P77+Dic!P77</f>
        <v>1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1</v>
      </c>
      <c r="V77" s="1">
        <f>+Ene!V77+Feb!V77+Mar!V77+Abr!V77+May!V77+Jun!V77+Jul!V77+Ago!V77+Set!V77+Oct!V77+Nov!V77+Dic!V77</f>
        <v>10</v>
      </c>
      <c r="W77" s="1">
        <f>+Ene!W77+Feb!W77+Mar!W77+Abr!W77+May!W77+Jun!W77+Jul!W77+Ago!W77+Set!W77+Oct!W77+Nov!W77+Dic!W77</f>
        <v>4</v>
      </c>
      <c r="X77" s="17">
        <f>+Ene!X77+Feb!X77+Mar!X77+Abr!X77+May!X77+Jun!X77+Jul!X77+Ago!X77+Set!X77+Oct!X77+Nov!X77+Dic!X77</f>
        <v>0</v>
      </c>
      <c r="Y77" s="40"/>
      <c r="Z77" s="5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40"/>
      <c r="Z78" s="5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40"/>
      <c r="Z79" s="5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31</v>
      </c>
      <c r="K80" s="17">
        <f>+Ene!K80+Feb!K80+Mar!K80+Abr!K80+May!K80+Jun!K80+Jul!K80+Ago!K80+Set!K80+Oct!K80+Nov!K80+Dic!K80</f>
        <v>17</v>
      </c>
      <c r="L80" s="1">
        <f>+Ene!L80+Feb!L80+Mar!L80+Abr!L80+May!L80+Jun!L80+Jul!L80+Ago!L80+Set!L80+Oct!L80+Nov!L80+Dic!L80</f>
        <v>48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1</v>
      </c>
      <c r="O80" s="1">
        <f>+Ene!O80+Feb!O80+Mar!O80+Abr!O80+May!O80+Jun!O80+Jul!O80+Ago!O80+Set!O80+Oct!O80+Nov!O80+Dic!O80</f>
        <v>45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2</v>
      </c>
      <c r="U80" s="1">
        <f>+Ene!U80+Feb!U80+Mar!U80+Abr!U80+May!U80+Jun!U80+Jul!U80+Ago!U80+Set!U80+Oct!U80+Nov!U80+Dic!U80</f>
        <v>10</v>
      </c>
      <c r="V80" s="1">
        <f>+Ene!V80+Feb!V80+Mar!V80+Abr!V80+May!V80+Jun!V80+Jul!V80+Ago!V80+Set!V80+Oct!V80+Nov!V80+Dic!V80</f>
        <v>29</v>
      </c>
      <c r="W80" s="1">
        <f>+Ene!W80+Feb!W80+Mar!W80+Abr!W80+May!W80+Jun!W80+Jul!W80+Ago!W80+Set!W80+Oct!W80+Nov!W80+Dic!W80</f>
        <v>9</v>
      </c>
      <c r="X80" s="17">
        <f>+Ene!X80+Feb!X80+Mar!X80+Abr!X80+May!X80+Jun!X80+Jul!X80+Ago!X80+Set!X80+Oct!X80+Nov!X80+Dic!X80</f>
        <v>0</v>
      </c>
      <c r="Y80" s="40"/>
      <c r="Z80" s="5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40"/>
      <c r="Z81" s="5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40"/>
      <c r="Z82" s="5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40"/>
      <c r="Z83" s="5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40"/>
      <c r="Z84" s="5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40"/>
      <c r="Z85" s="5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40"/>
      <c r="Z86" s="5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40"/>
      <c r="Z87" s="5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40"/>
      <c r="Z88" s="5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40"/>
      <c r="Z89" s="5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40"/>
      <c r="Z90" s="5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10</v>
      </c>
      <c r="K91" s="17">
        <f>+Ene!K91+Feb!K91+Mar!K91+Abr!K91+May!K91+Jun!K91+Jul!K91+Ago!K91+Set!K91+Oct!K91+Nov!K91+Dic!K91</f>
        <v>8</v>
      </c>
      <c r="L91" s="1">
        <f>+Ene!L91+Feb!L91+Mar!L91+Abr!L91+May!L91+Jun!L91+Jul!L91+Ago!L91+Set!L91+Oct!L91+Nov!L91+Dic!L91</f>
        <v>18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16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1</v>
      </c>
      <c r="U91" s="1">
        <f>+Ene!U91+Feb!U91+Mar!U91+Abr!U91+May!U91+Jun!U91+Jul!U91+Ago!U91+Set!U91+Oct!U91+Nov!U91+Dic!U91</f>
        <v>5</v>
      </c>
      <c r="V91" s="1">
        <f>+Ene!V91+Feb!V91+Mar!V91+Abr!V91+May!V91+Jun!V91+Jul!V91+Ago!V91+Set!V91+Oct!V91+Nov!V91+Dic!V91</f>
        <v>12</v>
      </c>
      <c r="W91" s="1">
        <f>+Ene!W91+Feb!W91+Mar!W91+Abr!W91+May!W91+Jun!W91+Jul!W91+Ago!W91+Set!W91+Oct!W91+Nov!W91+Dic!W91</f>
        <v>1</v>
      </c>
      <c r="X91" s="17">
        <f>+Ene!X91+Feb!X91+Mar!X91+Abr!X91+May!X91+Jun!X91+Jul!X91+Ago!X91+Set!X91+Oct!X91+Nov!X91+Dic!X91</f>
        <v>0</v>
      </c>
      <c r="Y91" s="40"/>
      <c r="Z91" s="5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40"/>
      <c r="Z92" s="5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40"/>
      <c r="Z93" s="5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221</v>
      </c>
      <c r="K94" s="17">
        <f>+Ene!K94+Feb!K94+Mar!K94+Abr!K94+May!K94+Jun!K94+Jul!K94+Ago!K94+Set!K94+Oct!K94+Nov!K94+Dic!K94</f>
        <v>218</v>
      </c>
      <c r="L94" s="1">
        <f>+Ene!L94+Feb!L94+Mar!L94+Abr!L94+May!L94+Jun!L94+Jul!L94+Ago!L94+Set!L94+Oct!L94+Nov!L94+Dic!L94</f>
        <v>425</v>
      </c>
      <c r="M94" s="17">
        <f>+Ene!M94+Feb!M94+Mar!M94+Abr!M94+May!M94+Jun!M94+Jul!M94+Ago!M94+Set!M94+Oct!M94+Nov!M94+Dic!M94</f>
        <v>14</v>
      </c>
      <c r="N94" s="1">
        <f>+Ene!N94+Feb!N94+Mar!N94+Abr!N94+May!N94+Jun!N94+Jul!N94+Ago!N94+Set!N94+Oct!N94+Nov!N94+Dic!N94</f>
        <v>5</v>
      </c>
      <c r="O94" s="1">
        <f>+Ene!O94+Feb!O94+Mar!O94+Abr!O94+May!O94+Jun!O94+Jul!O94+Ago!O94+Set!O94+Oct!O94+Nov!O94+Dic!O94</f>
        <v>406</v>
      </c>
      <c r="P94" s="1">
        <f>+Ene!P94+Feb!P94+Mar!P94+Abr!P94+May!P94+Jun!P94+Jul!P94+Ago!P94+Set!P94+Oct!P94+Nov!P94+Dic!P94</f>
        <v>28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12</v>
      </c>
      <c r="U94" s="1">
        <f>+Ene!U94+Feb!U94+Mar!U94+Abr!U94+May!U94+Jun!U94+Jul!U94+Ago!U94+Set!U94+Oct!U94+Nov!U94+Dic!U94</f>
        <v>84</v>
      </c>
      <c r="V94" s="1">
        <f>+Ene!V94+Feb!V94+Mar!V94+Abr!V94+May!V94+Jun!V94+Jul!V94+Ago!V94+Set!V94+Oct!V94+Nov!V94+Dic!V94</f>
        <v>230</v>
      </c>
      <c r="W94" s="1">
        <f>+Ene!W94+Feb!W94+Mar!W94+Abr!W94+May!W94+Jun!W94+Jul!W94+Ago!W94+Set!W94+Oct!W94+Nov!W94+Dic!W94</f>
        <v>125</v>
      </c>
      <c r="X94" s="17">
        <f>+Ene!X94+Feb!X94+Mar!X94+Abr!X94+May!X94+Jun!X94+Jul!X94+Ago!X94+Set!X94+Oct!X94+Nov!X94+Dic!X94</f>
        <v>0</v>
      </c>
      <c r="Y94" s="40"/>
      <c r="Z94" s="5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40"/>
      <c r="Z95" s="5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40"/>
      <c r="Z96" s="5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40"/>
      <c r="Z97" s="5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40"/>
      <c r="Z98" s="5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40"/>
      <c r="Z99" s="5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40"/>
      <c r="Z100" s="5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38</v>
      </c>
      <c r="K101" s="17">
        <f>+Ene!K101+Feb!K101+Mar!K101+Abr!K101+May!K101+Jun!K101+Jul!K101+Ago!K101+Set!K101+Oct!K101+Nov!K101+Dic!K101</f>
        <v>30</v>
      </c>
      <c r="L101" s="1">
        <f>+Ene!L101+Feb!L101+Mar!L101+Abr!L101+May!L101+Jun!L101+Jul!L101+Ago!L101+Set!L101+Oct!L101+Nov!L101+Dic!L101</f>
        <v>68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3</v>
      </c>
      <c r="O101" s="1">
        <f>+Ene!O101+Feb!O101+Mar!O101+Abr!O101+May!O101+Jun!O101+Jul!O101+Ago!O101+Set!O101+Oct!O101+Nov!O101+Dic!O101</f>
        <v>62</v>
      </c>
      <c r="P101" s="1">
        <f>+Ene!P101+Feb!P101+Mar!P101+Abr!P101+May!P101+Jun!P101+Jul!P101+Ago!P101+Set!P101+Oct!P101+Nov!P101+Dic!P101</f>
        <v>3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7</v>
      </c>
      <c r="V101" s="1">
        <f>+Ene!V101+Feb!V101+Mar!V101+Abr!V101+May!V101+Jun!V101+Jul!V101+Ago!V101+Set!V101+Oct!V101+Nov!V101+Dic!V101</f>
        <v>41</v>
      </c>
      <c r="W101" s="1">
        <f>+Ene!W101+Feb!W101+Mar!W101+Abr!W101+May!W101+Jun!W101+Jul!W101+Ago!W101+Set!W101+Oct!W101+Nov!W101+Dic!W101</f>
        <v>20</v>
      </c>
      <c r="X101" s="17">
        <f>+Ene!X101+Feb!X101+Mar!X101+Abr!X101+May!X101+Jun!X101+Jul!X101+Ago!X101+Set!X101+Oct!X101+Nov!X101+Dic!X101</f>
        <v>0</v>
      </c>
      <c r="Y101" s="40"/>
      <c r="Z101" s="5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40"/>
      <c r="Z102" s="5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40"/>
      <c r="Z103" s="5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29</v>
      </c>
      <c r="K104" s="17">
        <f>+Ene!K104+Feb!K104+Mar!K104+Abr!K104+May!K104+Jun!K104+Jul!K104+Ago!K104+Set!K104+Oct!K104+Nov!K104+Dic!K104</f>
        <v>38</v>
      </c>
      <c r="L104" s="1">
        <f>+Ene!L104+Feb!L104+Mar!L104+Abr!L104+May!L104+Jun!L104+Jul!L104+Ago!L104+Set!L104+Oct!L104+Nov!L104+Dic!L104</f>
        <v>65</v>
      </c>
      <c r="M104" s="17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63</v>
      </c>
      <c r="P104" s="1">
        <f>+Ene!P104+Feb!P104+Mar!P104+Abr!P104+May!P104+Jun!P104+Jul!P104+Ago!P104+Set!P104+Oct!P104+Nov!P104+Dic!P104</f>
        <v>4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3</v>
      </c>
      <c r="U104" s="1">
        <f>+Ene!U104+Feb!U104+Mar!U104+Abr!U104+May!U104+Jun!U104+Jul!U104+Ago!U104+Set!U104+Oct!U104+Nov!U104+Dic!U104</f>
        <v>9</v>
      </c>
      <c r="V104" s="1">
        <f>+Ene!V104+Feb!V104+Mar!V104+Abr!V104+May!V104+Jun!V104+Jul!V104+Ago!V104+Set!V104+Oct!V104+Nov!V104+Dic!V104</f>
        <v>37</v>
      </c>
      <c r="W104" s="1">
        <f>+Ene!W104+Feb!W104+Mar!W104+Abr!W104+May!W104+Jun!W104+Jul!W104+Ago!W104+Set!W104+Oct!W104+Nov!W104+Dic!W104</f>
        <v>21</v>
      </c>
      <c r="X104" s="17">
        <f>+Ene!X104+Feb!X104+Mar!X104+Abr!X104+May!X104+Jun!X104+Jul!X104+Ago!X104+Set!X104+Oct!X104+Nov!X104+Dic!X104</f>
        <v>0</v>
      </c>
      <c r="Y104" s="40"/>
      <c r="Z104" s="5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8</v>
      </c>
      <c r="K105" s="17">
        <f>+Ene!K105+Feb!K105+Mar!K105+Abr!K105+May!K105+Jun!K105+Jul!K105+Ago!K105+Set!K105+Oct!K105+Nov!K105+Dic!K105</f>
        <v>10</v>
      </c>
      <c r="L105" s="1">
        <f>+Ene!L105+Feb!L105+Mar!L105+Abr!L105+May!L105+Jun!L105+Jul!L105+Ago!L105+Set!L105+Oct!L105+Nov!L105+Dic!L105</f>
        <v>18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1</v>
      </c>
      <c r="O105" s="1">
        <f>+Ene!O105+Feb!O105+Mar!O105+Abr!O105+May!O105+Jun!O105+Jul!O105+Ago!O105+Set!O105+Oct!O105+Nov!O105+Dic!O105</f>
        <v>17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3</v>
      </c>
      <c r="V105" s="1">
        <f>+Ene!V105+Feb!V105+Mar!V105+Abr!V105+May!V105+Jun!V105+Jul!V105+Ago!V105+Set!V105+Oct!V105+Nov!V105+Dic!V105</f>
        <v>8</v>
      </c>
      <c r="W105" s="1">
        <f>+Ene!W105+Feb!W105+Mar!W105+Abr!W105+May!W105+Jun!W105+Jul!W105+Ago!W105+Set!W105+Oct!W105+Nov!W105+Dic!W105</f>
        <v>7</v>
      </c>
      <c r="X105" s="17">
        <f>+Ene!X105+Feb!X105+Mar!X105+Abr!X105+May!X105+Jun!X105+Jul!X105+Ago!X105+Set!X105+Oct!X105+Nov!X105+Dic!X105</f>
        <v>0</v>
      </c>
      <c r="Y105" s="40"/>
      <c r="Z105" s="5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40"/>
      <c r="Z106" s="5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40"/>
      <c r="Z107" s="5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53</v>
      </c>
      <c r="K108" s="17">
        <f>+Ene!K108+Feb!K108+Mar!K108+Abr!K108+May!K108+Jun!K108+Jul!K108+Ago!K108+Set!K108+Oct!K108+Nov!K108+Dic!K108</f>
        <v>59</v>
      </c>
      <c r="L108" s="1">
        <f>+Ene!L108+Feb!L108+Mar!L108+Abr!L108+May!L108+Jun!L108+Jul!L108+Ago!L108+Set!L108+Oct!L108+Nov!L108+Dic!L108</f>
        <v>111</v>
      </c>
      <c r="M108" s="17">
        <f>+Ene!M108+Feb!M108+Mar!M108+Abr!M108+May!M108+Jun!M108+Jul!M108+Ago!M108+Set!M108+Oct!M108+Nov!M108+Dic!M108</f>
        <v>1</v>
      </c>
      <c r="N108" s="1">
        <f>+Ene!N108+Feb!N108+Mar!N108+Abr!N108+May!N108+Jun!N108+Jul!N108+Ago!N108+Set!N108+Oct!N108+Nov!N108+Dic!N108</f>
        <v>1</v>
      </c>
      <c r="O108" s="1">
        <f>+Ene!O108+Feb!O108+Mar!O108+Abr!O108+May!O108+Jun!O108+Jul!O108+Ago!O108+Set!O108+Oct!O108+Nov!O108+Dic!O108</f>
        <v>99</v>
      </c>
      <c r="P108" s="1">
        <f>+Ene!P108+Feb!P108+Mar!P108+Abr!P108+May!P108+Jun!P108+Jul!P108+Ago!P108+Set!P108+Oct!P108+Nov!P108+Dic!P108</f>
        <v>12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2</v>
      </c>
      <c r="U108" s="1">
        <f>+Ene!U108+Feb!U108+Mar!U108+Abr!U108+May!U108+Jun!U108+Jul!U108+Ago!U108+Set!U108+Oct!U108+Nov!U108+Dic!U108</f>
        <v>16</v>
      </c>
      <c r="V108" s="1">
        <f>+Ene!V108+Feb!V108+Mar!V108+Abr!V108+May!V108+Jun!V108+Jul!V108+Ago!V108+Set!V108+Oct!V108+Nov!V108+Dic!V108</f>
        <v>49</v>
      </c>
      <c r="W108" s="1">
        <f>+Ene!W108+Feb!W108+Mar!W108+Abr!W108+May!W108+Jun!W108+Jul!W108+Ago!W108+Set!W108+Oct!W108+Nov!W108+Dic!W108</f>
        <v>47</v>
      </c>
      <c r="X108" s="17">
        <f>+Ene!X108+Feb!X108+Mar!X108+Abr!X108+May!X108+Jun!X108+Jul!X108+Ago!X108+Set!X108+Oct!X108+Nov!X108+Dic!X108</f>
        <v>0</v>
      </c>
      <c r="Y108" s="40"/>
      <c r="Z108" s="5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40"/>
      <c r="Z109" s="5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40"/>
      <c r="Z110" s="5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40"/>
      <c r="Z111" s="5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47</v>
      </c>
      <c r="K112" s="17">
        <f>+Ene!K112+Feb!K112+Mar!K112+Abr!K112+May!K112+Jun!K112+Jul!K112+Ago!K112+Set!K112+Oct!K112+Nov!K112+Dic!K112</f>
        <v>44</v>
      </c>
      <c r="L112" s="1">
        <f>+Ene!L112+Feb!L112+Mar!L112+Abr!L112+May!L112+Jun!L112+Jul!L112+Ago!L112+Set!L112+Oct!L112+Nov!L112+Dic!L112</f>
        <v>88</v>
      </c>
      <c r="M112" s="17">
        <f>+Ene!M112+Feb!M112+Mar!M112+Abr!M112+May!M112+Jun!M112+Jul!M112+Ago!M112+Set!M112+Oct!M112+Nov!M112+Dic!M112</f>
        <v>3</v>
      </c>
      <c r="N112" s="1">
        <f>+Ene!N112+Feb!N112+Mar!N112+Abr!N112+May!N112+Jun!N112+Jul!N112+Ago!N112+Set!N112+Oct!N112+Nov!N112+Dic!N112</f>
        <v>2</v>
      </c>
      <c r="O112" s="1">
        <f>+Ene!O112+Feb!O112+Mar!O112+Abr!O112+May!O112+Jun!O112+Jul!O112+Ago!O112+Set!O112+Oct!O112+Nov!O112+Dic!O112</f>
        <v>82</v>
      </c>
      <c r="P112" s="1">
        <f>+Ene!P112+Feb!P112+Mar!P112+Abr!P112+May!P112+Jun!P112+Jul!P112+Ago!P112+Set!P112+Oct!P112+Nov!P112+Dic!P112</f>
        <v>6</v>
      </c>
      <c r="Q112" s="1">
        <f>+Ene!Q112+Feb!Q112+Mar!Q112+Abr!Q112+May!Q112+Jun!Q112+Jul!Q112+Ago!Q112+Set!Q112+Oct!Q112+Nov!Q112+Dic!Q112</f>
        <v>1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3</v>
      </c>
      <c r="U112" s="1">
        <f>+Ene!U112+Feb!U112+Mar!U112+Abr!U112+May!U112+Jun!U112+Jul!U112+Ago!U112+Set!U112+Oct!U112+Nov!U112+Dic!U112</f>
        <v>12</v>
      </c>
      <c r="V112" s="1">
        <f>+Ene!V112+Feb!V112+Mar!V112+Abr!V112+May!V112+Jun!V112+Jul!V112+Ago!V112+Set!V112+Oct!V112+Nov!V112+Dic!V112</f>
        <v>50</v>
      </c>
      <c r="W112" s="1">
        <f>+Ene!W112+Feb!W112+Mar!W112+Abr!W112+May!W112+Jun!W112+Jul!W112+Ago!W112+Set!W112+Oct!W112+Nov!W112+Dic!W112</f>
        <v>29</v>
      </c>
      <c r="X112" s="17">
        <f>+Ene!X112+Feb!X112+Mar!X112+Abr!X112+May!X112+Jun!X112+Jul!X112+Ago!X112+Set!X112+Oct!X112+Nov!X112+Dic!X112</f>
        <v>0</v>
      </c>
      <c r="Y112" s="40"/>
      <c r="Z112" s="5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40"/>
      <c r="Z113" s="5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40"/>
      <c r="Z114" s="5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40"/>
      <c r="Z115" s="5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52</v>
      </c>
      <c r="K116" s="17">
        <f>+Ene!K116+Feb!K116+Mar!K116+Abr!K116+May!K116+Jun!K116+Jul!K116+Ago!K116+Set!K116+Oct!K116+Nov!K116+Dic!K116</f>
        <v>57</v>
      </c>
      <c r="L116" s="1">
        <f>+Ene!L116+Feb!L116+Mar!L116+Abr!L116+May!L116+Jun!L116+Jul!L116+Ago!L116+Set!L116+Oct!L116+Nov!L116+Dic!L116</f>
        <v>105</v>
      </c>
      <c r="M116" s="17">
        <f>+Ene!M116+Feb!M116+Mar!M116+Abr!M116+May!M116+Jun!M116+Jul!M116+Ago!M116+Set!M116+Oct!M116+Nov!M116+Dic!M116</f>
        <v>4</v>
      </c>
      <c r="N116" s="1">
        <f>+Ene!N116+Feb!N116+Mar!N116+Abr!N116+May!N116+Jun!N116+Jul!N116+Ago!N116+Set!N116+Oct!N116+Nov!N116+Dic!N116</f>
        <v>4</v>
      </c>
      <c r="O116" s="1">
        <f>+Ene!O116+Feb!O116+Mar!O116+Abr!O116+May!O116+Jun!O116+Jul!O116+Ago!O116+Set!O116+Oct!O116+Nov!O116+Dic!O116</f>
        <v>97</v>
      </c>
      <c r="P116" s="1">
        <f>+Ene!P116+Feb!P116+Mar!P116+Abr!P116+May!P116+Jun!P116+Jul!P116+Ago!P116+Set!P116+Oct!P116+Nov!P116+Dic!P116</f>
        <v>7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18</v>
      </c>
      <c r="V116" s="1">
        <f>+Ene!V116+Feb!V116+Mar!V116+Abr!V116+May!V116+Jun!V116+Jul!V116+Ago!V116+Set!V116+Oct!V116+Nov!V116+Dic!V116</f>
        <v>53</v>
      </c>
      <c r="W116" s="1">
        <f>+Ene!W116+Feb!W116+Mar!W116+Abr!W116+May!W116+Jun!W116+Jul!W116+Ago!W116+Set!W116+Oct!W116+Nov!W116+Dic!W116</f>
        <v>38</v>
      </c>
      <c r="X116" s="17">
        <f>+Ene!X116+Feb!X116+Mar!X116+Abr!X116+May!X116+Jun!X116+Jul!X116+Ago!X116+Set!X116+Oct!X116+Nov!X116+Dic!X116</f>
        <v>0</v>
      </c>
      <c r="Y116" s="40"/>
      <c r="Z116" s="5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40"/>
      <c r="Z117" s="5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40"/>
      <c r="Z118" s="5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40"/>
      <c r="Z119" s="5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40"/>
      <c r="Z120" s="5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202</v>
      </c>
      <c r="K121" s="17">
        <f>+Ene!K121+Feb!K121+Mar!K121+Abr!K121+May!K121+Jun!K121+Jul!K121+Ago!K121+Set!K121+Oct!K121+Nov!K121+Dic!K121</f>
        <v>185</v>
      </c>
      <c r="L121" s="1">
        <f>+Ene!L121+Feb!L121+Mar!L121+Abr!L121+May!L121+Jun!L121+Jul!L121+Ago!L121+Set!L121+Oct!L121+Nov!L121+Dic!L121</f>
        <v>375</v>
      </c>
      <c r="M121" s="17">
        <f>+Ene!M121+Feb!M121+Mar!M121+Abr!M121+May!M121+Jun!M121+Jul!M121+Ago!M121+Set!M121+Oct!M121+Nov!M121+Dic!M121</f>
        <v>12</v>
      </c>
      <c r="N121" s="1">
        <f>+Ene!N121+Feb!N121+Mar!N121+Abr!N121+May!N121+Jun!N121+Jul!N121+Ago!N121+Set!N121+Oct!N121+Nov!N121+Dic!N121</f>
        <v>18</v>
      </c>
      <c r="O121" s="1">
        <f>+Ene!O121+Feb!O121+Mar!O121+Abr!O121+May!O121+Jun!O121+Jul!O121+Ago!O121+Set!O121+Oct!O121+Nov!O121+Dic!O121</f>
        <v>349</v>
      </c>
      <c r="P121" s="1">
        <f>+Ene!P121+Feb!P121+Mar!P121+Abr!P121+May!P121+Jun!P121+Jul!P121+Ago!P121+Set!P121+Oct!P121+Nov!P121+Dic!P121</f>
        <v>17</v>
      </c>
      <c r="Q121" s="1">
        <f>+Ene!Q121+Feb!Q121+Mar!Q121+Abr!Q121+May!Q121+Jun!Q121+Jul!Q121+Ago!Q121+Set!Q121+Oct!Q121+Nov!Q121+Dic!Q121</f>
        <v>1</v>
      </c>
      <c r="R121" s="17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1</v>
      </c>
      <c r="T121" s="1">
        <f>+Ene!T121+Feb!T121+Mar!T121+Abr!T121+May!T121+Jun!T121+Jul!T121+Ago!T121+Set!T121+Oct!T121+Nov!T121+Dic!T121</f>
        <v>9</v>
      </c>
      <c r="U121" s="1">
        <f>+Ene!U121+Feb!U121+Mar!U121+Abr!U121+May!U121+Jun!U121+Jul!U121+Ago!U121+Set!U121+Oct!U121+Nov!U121+Dic!U121</f>
        <v>55</v>
      </c>
      <c r="V121" s="1">
        <f>+Ene!V121+Feb!V121+Mar!V121+Abr!V121+May!V121+Jun!V121+Jul!V121+Ago!V121+Set!V121+Oct!V121+Nov!V121+Dic!V121</f>
        <v>230</v>
      </c>
      <c r="W121" s="1">
        <f>+Ene!W121+Feb!W121+Mar!W121+Abr!W121+May!W121+Jun!W121+Jul!W121+Ago!W121+Set!W121+Oct!W121+Nov!W121+Dic!W121</f>
        <v>101</v>
      </c>
      <c r="X121" s="17">
        <f>+Ene!X121+Feb!X121+Mar!X121+Abr!X121+May!X121+Jun!X121+Jul!X121+Ago!X121+Set!X121+Oct!X121+Nov!X121+Dic!X121</f>
        <v>0</v>
      </c>
      <c r="Y121" s="40"/>
      <c r="Z121" s="5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40"/>
      <c r="Z122" s="5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40"/>
      <c r="Z123" s="5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40"/>
      <c r="Z124" s="5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10</v>
      </c>
      <c r="K125" s="17">
        <f>+Ene!K125+Feb!K125+Mar!K125+Abr!K125+May!K125+Jun!K125+Jul!K125+Ago!K125+Set!K125+Oct!K125+Nov!K125+Dic!K125</f>
        <v>7</v>
      </c>
      <c r="L125" s="1">
        <f>+Ene!L125+Feb!L125+Mar!L125+Abr!L125+May!L125+Jun!L125+Jul!L125+Ago!L125+Set!L125+Oct!L125+Nov!L125+Dic!L125</f>
        <v>17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17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1</v>
      </c>
      <c r="U125" s="1">
        <f>+Ene!U125+Feb!U125+Mar!U125+Abr!U125+May!U125+Jun!U125+Jul!U125+Ago!U125+Set!U125+Oct!U125+Nov!U125+Dic!U125</f>
        <v>7</v>
      </c>
      <c r="V125" s="1">
        <f>+Ene!V125+Feb!V125+Mar!V125+Abr!V125+May!V125+Jun!V125+Jul!V125+Ago!V125+Set!V125+Oct!V125+Nov!V125+Dic!V125</f>
        <v>7</v>
      </c>
      <c r="W125" s="1">
        <f>+Ene!W125+Feb!W125+Mar!W125+Abr!W125+May!W125+Jun!W125+Jul!W125+Ago!W125+Set!W125+Oct!W125+Nov!W125+Dic!W125</f>
        <v>3</v>
      </c>
      <c r="X125" s="17">
        <f>+Ene!X125+Feb!X125+Mar!X125+Abr!X125+May!X125+Jun!X125+Jul!X125+Ago!X125+Set!X125+Oct!X125+Nov!X125+Dic!X125</f>
        <v>0</v>
      </c>
      <c r="Y125" s="40"/>
      <c r="Z125" s="5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87</v>
      </c>
      <c r="K126" s="17">
        <f>+Ene!K126+Feb!K126+Mar!K126+Abr!K126+May!K126+Jun!K126+Jul!K126+Ago!K126+Set!K126+Oct!K126+Nov!K126+Dic!K126</f>
        <v>79</v>
      </c>
      <c r="L126" s="1">
        <f>+Ene!L126+Feb!L126+Mar!L126+Abr!L126+May!L126+Jun!L126+Jul!L126+Ago!L126+Set!L126+Oct!L126+Nov!L126+Dic!L126</f>
        <v>161</v>
      </c>
      <c r="M126" s="17">
        <f>+Ene!M126+Feb!M126+Mar!M126+Abr!M126+May!M126+Jun!M126+Jul!M126+Ago!M126+Set!M126+Oct!M126+Nov!M126+Dic!M126</f>
        <v>5</v>
      </c>
      <c r="N126" s="1">
        <f>+Ene!N126+Feb!N126+Mar!N126+Abr!N126+May!N126+Jun!N126+Jul!N126+Ago!N126+Set!N126+Oct!N126+Nov!N126+Dic!N126</f>
        <v>7</v>
      </c>
      <c r="O126" s="1">
        <f>+Ene!O126+Feb!O126+Mar!O126+Abr!O126+May!O126+Jun!O126+Jul!O126+Ago!O126+Set!O126+Oct!O126+Nov!O126+Dic!O126</f>
        <v>156</v>
      </c>
      <c r="P126" s="1">
        <f>+Ene!P126+Feb!P126+Mar!P126+Abr!P126+May!P126+Jun!P126+Jul!P126+Ago!P126+Set!P126+Oct!P126+Nov!P126+Dic!P126</f>
        <v>2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1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6</v>
      </c>
      <c r="U126" s="1">
        <f>+Ene!U126+Feb!U126+Mar!U126+Abr!U126+May!U126+Jun!U126+Jul!U126+Ago!U126+Set!U126+Oct!U126+Nov!U126+Dic!U126</f>
        <v>26</v>
      </c>
      <c r="V126" s="1">
        <f>+Ene!V126+Feb!V126+Mar!V126+Abr!V126+May!V126+Jun!V126+Jul!V126+Ago!V126+Set!V126+Oct!V126+Nov!V126+Dic!V126</f>
        <v>88</v>
      </c>
      <c r="W126" s="1">
        <f>+Ene!W126+Feb!W126+Mar!W126+Abr!W126+May!W126+Jun!W126+Jul!W126+Ago!W126+Set!W126+Oct!W126+Nov!W126+Dic!W126</f>
        <v>52</v>
      </c>
      <c r="X126" s="17">
        <f>+Ene!X126+Feb!X126+Mar!X126+Abr!X126+May!X126+Jun!X126+Jul!X126+Ago!X126+Set!X126+Oct!X126+Nov!X126+Dic!X126</f>
        <v>0</v>
      </c>
      <c r="Y126" s="40"/>
      <c r="Z126" s="5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13</v>
      </c>
      <c r="K127" s="17">
        <f>+Ene!K127+Feb!K127+Mar!K127+Abr!K127+May!K127+Jun!K127+Jul!K127+Ago!K127+Set!K127+Oct!K127+Nov!K127+Dic!K127</f>
        <v>11</v>
      </c>
      <c r="L127" s="1">
        <f>+Ene!L127+Feb!L127+Mar!L127+Abr!L127+May!L127+Jun!L127+Jul!L127+Ago!L127+Set!L127+Oct!L127+Nov!L127+Dic!L127</f>
        <v>24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23</v>
      </c>
      <c r="P127" s="1">
        <f>+Ene!P127+Feb!P127+Mar!P127+Abr!P127+May!P127+Jun!P127+Jul!P127+Ago!P127+Set!P127+Oct!P127+Nov!P127+Dic!P127</f>
        <v>1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9</v>
      </c>
      <c r="V127" s="1">
        <f>+Ene!V127+Feb!V127+Mar!V127+Abr!V127+May!V127+Jun!V127+Jul!V127+Ago!V127+Set!V127+Oct!V127+Nov!V127+Dic!V127</f>
        <v>13</v>
      </c>
      <c r="W127" s="1">
        <f>+Ene!W127+Feb!W127+Mar!W127+Abr!W127+May!W127+Jun!W127+Jul!W127+Ago!W127+Set!W127+Oct!W127+Nov!W127+Dic!W127</f>
        <v>2</v>
      </c>
      <c r="X127" s="17">
        <f>+Ene!X127+Feb!X127+Mar!X127+Abr!X127+May!X127+Jun!X127+Jul!X127+Ago!X127+Set!X127+Oct!X127+Nov!X127+Dic!X127</f>
        <v>0</v>
      </c>
      <c r="Y127" s="40"/>
      <c r="Z127" s="5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25</v>
      </c>
      <c r="K128" s="17">
        <f>+Ene!K128+Feb!K128+Mar!K128+Abr!K128+May!K128+Jun!K128+Jul!K128+Ago!K128+Set!K128+Oct!K128+Nov!K128+Dic!K128</f>
        <v>25</v>
      </c>
      <c r="L128" s="1">
        <f>+Ene!L128+Feb!L128+Mar!L128+Abr!L128+May!L128+Jun!L128+Jul!L128+Ago!L128+Set!L128+Oct!L128+Nov!L128+Dic!L128</f>
        <v>48</v>
      </c>
      <c r="M128" s="17">
        <f>+Ene!M128+Feb!M128+Mar!M128+Abr!M128+May!M128+Jun!M128+Jul!M128+Ago!M128+Set!M128+Oct!M128+Nov!M128+Dic!M128</f>
        <v>2</v>
      </c>
      <c r="N128" s="1">
        <f>+Ene!N128+Feb!N128+Mar!N128+Abr!N128+May!N128+Jun!N128+Jul!N128+Ago!N128+Set!N128+Oct!N128+Nov!N128+Dic!N128</f>
        <v>6</v>
      </c>
      <c r="O128" s="1">
        <f>+Ene!O128+Feb!O128+Mar!O128+Abr!O128+May!O128+Jun!O128+Jul!O128+Ago!O128+Set!O128+Oct!O128+Nov!O128+Dic!O128</f>
        <v>38</v>
      </c>
      <c r="P128" s="1">
        <f>+Ene!P128+Feb!P128+Mar!P128+Abr!P128+May!P128+Jun!P128+Jul!P128+Ago!P128+Set!P128+Oct!P128+Nov!P128+Dic!P128</f>
        <v>5</v>
      </c>
      <c r="Q128" s="1">
        <f>+Ene!Q128+Feb!Q128+Mar!Q128+Abr!Q128+May!Q128+Jun!Q128+Jul!Q128+Ago!Q128+Set!Q128+Oct!Q128+Nov!Q128+Dic!Q128</f>
        <v>1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3</v>
      </c>
      <c r="U128" s="1">
        <f>+Ene!U128+Feb!U128+Mar!U128+Abr!U128+May!U128+Jun!U128+Jul!U128+Ago!U128+Set!U128+Oct!U128+Nov!U128+Dic!U128</f>
        <v>9</v>
      </c>
      <c r="V128" s="1">
        <f>+Ene!V128+Feb!V128+Mar!V128+Abr!V128+May!V128+Jun!V128+Jul!V128+Ago!V128+Set!V128+Oct!V128+Nov!V128+Dic!V128</f>
        <v>29</v>
      </c>
      <c r="W128" s="1">
        <f>+Ene!W128+Feb!W128+Mar!W128+Abr!W128+May!W128+Jun!W128+Jul!W128+Ago!W128+Set!W128+Oct!W128+Nov!W128+Dic!W128</f>
        <v>12</v>
      </c>
      <c r="X128" s="17">
        <f>+Ene!X128+Feb!X128+Mar!X128+Abr!X128+May!X128+Jun!X128+Jul!X128+Ago!X128+Set!X128+Oct!X128+Nov!X128+Dic!X128</f>
        <v>0</v>
      </c>
      <c r="Y128" s="40"/>
      <c r="Z128" s="5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40"/>
      <c r="Z129" s="5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40"/>
      <c r="Z130" s="5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40"/>
      <c r="Z131" s="5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40"/>
      <c r="Z132" s="5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40"/>
      <c r="Z133" s="5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40"/>
      <c r="Z134" s="5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16</v>
      </c>
      <c r="K135" s="17">
        <f>+Ene!K135+Feb!K135+Mar!K135+Abr!K135+May!K135+Jun!K135+Jul!K135+Ago!K135+Set!K135+Oct!K135+Nov!K135+Dic!K135</f>
        <v>18</v>
      </c>
      <c r="L135" s="1">
        <f>+Ene!L135+Feb!L135+Mar!L135+Abr!L135+May!L135+Jun!L135+Jul!L135+Ago!L135+Set!L135+Oct!L135+Nov!L135+Dic!L135</f>
        <v>34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2</v>
      </c>
      <c r="O135" s="1">
        <f>+Ene!O135+Feb!O135+Mar!O135+Abr!O135+May!O135+Jun!O135+Jul!O135+Ago!O135+Set!O135+Oct!O135+Nov!O135+Dic!O135</f>
        <v>30</v>
      </c>
      <c r="P135" s="1">
        <f>+Ene!P135+Feb!P135+Mar!P135+Abr!P135+May!P135+Jun!P135+Jul!P135+Ago!P135+Set!P135+Oct!P135+Nov!P135+Dic!P135</f>
        <v>2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8</v>
      </c>
      <c r="V135" s="1">
        <f>+Ene!V135+Feb!V135+Mar!V135+Abr!V135+May!V135+Jun!V135+Jul!V135+Ago!V135+Set!V135+Oct!V135+Nov!V135+Dic!V135</f>
        <v>16</v>
      </c>
      <c r="W135" s="1">
        <f>+Ene!W135+Feb!W135+Mar!W135+Abr!W135+May!W135+Jun!W135+Jul!W135+Ago!W135+Set!W135+Oct!W135+Nov!W135+Dic!W135</f>
        <v>10</v>
      </c>
      <c r="X135" s="17">
        <f>+Ene!X135+Feb!X135+Mar!X135+Abr!X135+May!X135+Jun!X135+Jul!X135+Ago!X135+Set!X135+Oct!X135+Nov!X135+Dic!X135</f>
        <v>0</v>
      </c>
      <c r="Y135" s="40"/>
      <c r="Z135" s="5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40"/>
      <c r="Z136" s="5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40"/>
      <c r="Z137" s="5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30</v>
      </c>
      <c r="K138" s="17">
        <f>+Ene!K138+Feb!K138+Mar!K138+Abr!K138+May!K138+Jun!K138+Jul!K138+Ago!K138+Set!K138+Oct!K138+Nov!K138+Dic!K138</f>
        <v>20</v>
      </c>
      <c r="L138" s="1">
        <f>+Ene!L138+Feb!L138+Mar!L138+Abr!L138+May!L138+Jun!L138+Jul!L138+Ago!L138+Set!L138+Oct!L138+Nov!L138+Dic!L138</f>
        <v>50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3</v>
      </c>
      <c r="O138" s="1">
        <f>+Ene!O138+Feb!O138+Mar!O138+Abr!O138+May!O138+Jun!O138+Jul!O138+Ago!O138+Set!O138+Oct!O138+Nov!O138+Dic!O138</f>
        <v>37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8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7</v>
      </c>
      <c r="V138" s="1">
        <f>+Ene!V138+Feb!V138+Mar!V138+Abr!V138+May!V138+Jun!V138+Jul!V138+Ago!V138+Set!V138+Oct!V138+Nov!V138+Dic!V138</f>
        <v>23</v>
      </c>
      <c r="W138" s="1">
        <f>+Ene!W138+Feb!W138+Mar!W138+Abr!W138+May!W138+Jun!W138+Jul!W138+Ago!W138+Set!W138+Oct!W138+Nov!W138+Dic!W138</f>
        <v>20</v>
      </c>
      <c r="X138" s="17">
        <f>+Ene!X138+Feb!X138+Mar!X138+Abr!X138+May!X138+Jun!X138+Jul!X138+Ago!X138+Set!X138+Oct!X138+Nov!X138+Dic!X138</f>
        <v>0</v>
      </c>
      <c r="Y138" s="40"/>
      <c r="Z138" s="5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34</v>
      </c>
      <c r="K139" s="17">
        <f>+Ene!K139+Feb!K139+Mar!K139+Abr!K139+May!K139+Jun!K139+Jul!K139+Ago!K139+Set!K139+Oct!K139+Nov!K139+Dic!K139</f>
        <v>38</v>
      </c>
      <c r="L139" s="1">
        <f>+Ene!L139+Feb!L139+Mar!L139+Abr!L139+May!L139+Jun!L139+Jul!L139+Ago!L139+Set!L139+Oct!L139+Nov!L139+Dic!L139</f>
        <v>70</v>
      </c>
      <c r="M139" s="17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1</v>
      </c>
      <c r="O139" s="1">
        <f>+Ene!O139+Feb!O139+Mar!O139+Abr!O139+May!O139+Jun!O139+Jul!O139+Ago!O139+Set!O139+Oct!O139+Nov!O139+Dic!O139</f>
        <v>70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1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2</v>
      </c>
      <c r="U139" s="1">
        <f>+Ene!U139+Feb!U139+Mar!U139+Abr!U139+May!U139+Jun!U139+Jul!U139+Ago!U139+Set!U139+Oct!U139+Nov!U139+Dic!U139</f>
        <v>12</v>
      </c>
      <c r="V139" s="1">
        <f>+Ene!V139+Feb!V139+Mar!V139+Abr!V139+May!V139+Jun!V139+Jul!V139+Ago!V139+Set!V139+Oct!V139+Nov!V139+Dic!V139</f>
        <v>36</v>
      </c>
      <c r="W139" s="1">
        <f>+Ene!W139+Feb!W139+Mar!W139+Abr!W139+May!W139+Jun!W139+Jul!W139+Ago!W139+Set!W139+Oct!W139+Nov!W139+Dic!W139</f>
        <v>24</v>
      </c>
      <c r="X139" s="17">
        <f>+Ene!X139+Feb!X139+Mar!X139+Abr!X139+May!X139+Jun!X139+Jul!X139+Ago!X139+Set!X139+Oct!X139+Nov!X139+Dic!X139</f>
        <v>0</v>
      </c>
      <c r="Y139" s="40"/>
      <c r="Z139" s="5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38</v>
      </c>
      <c r="K140" s="17">
        <f>+Ene!K140+Feb!K140+Mar!K140+Abr!K140+May!K140+Jun!K140+Jul!K140+Ago!K140+Set!K140+Oct!K140+Nov!K140+Dic!K140</f>
        <v>33</v>
      </c>
      <c r="L140" s="1">
        <f>+Ene!L140+Feb!L140+Mar!L140+Abr!L140+May!L140+Jun!L140+Jul!L140+Ago!L140+Set!L140+Oct!L140+Nov!L140+Dic!L140</f>
        <v>70</v>
      </c>
      <c r="M140" s="17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4</v>
      </c>
      <c r="O140" s="1">
        <f>+Ene!O140+Feb!O140+Mar!O140+Abr!O140+May!O140+Jun!O140+Jul!O140+Ago!O140+Set!O140+Oct!O140+Nov!O140+Dic!O140</f>
        <v>58</v>
      </c>
      <c r="P140" s="1">
        <f>+Ene!P140+Feb!P140+Mar!P140+Abr!P140+May!P140+Jun!P140+Jul!P140+Ago!P140+Set!P140+Oct!P140+Nov!P140+Dic!P140</f>
        <v>7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2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21</v>
      </c>
      <c r="V140" s="1">
        <f>+Ene!V140+Feb!V140+Mar!V140+Abr!V140+May!V140+Jun!V140+Jul!V140+Ago!V140+Set!V140+Oct!V140+Nov!V140+Dic!V140</f>
        <v>35</v>
      </c>
      <c r="W140" s="1">
        <f>+Ene!W140+Feb!W140+Mar!W140+Abr!W140+May!W140+Jun!W140+Jul!W140+Ago!W140+Set!W140+Oct!W140+Nov!W140+Dic!W140</f>
        <v>15</v>
      </c>
      <c r="X140" s="17">
        <f>+Ene!X140+Feb!X140+Mar!X140+Abr!X140+May!X140+Jun!X140+Jul!X140+Ago!X140+Set!X140+Oct!X140+Nov!X140+Dic!X140</f>
        <v>0</v>
      </c>
      <c r="Y140" s="40"/>
      <c r="Z140" s="5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40"/>
      <c r="Z141" s="5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40"/>
      <c r="Z142" s="5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40"/>
      <c r="Z143" s="5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40"/>
      <c r="Z144" s="5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40"/>
      <c r="Z145" s="5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40"/>
      <c r="Z146" s="5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40"/>
      <c r="Z147" s="5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40"/>
      <c r="Z148" s="5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47</v>
      </c>
      <c r="K149" s="17">
        <f>+Ene!K149+Feb!K149+Mar!K149+Abr!K149+May!K149+Jun!K149+Jul!K149+Ago!K149+Set!K149+Oct!K149+Nov!K149+Dic!K149</f>
        <v>55</v>
      </c>
      <c r="L149" s="1">
        <f>+Ene!L149+Feb!L149+Mar!L149+Abr!L149+May!L149+Jun!L149+Jul!L149+Ago!L149+Set!L149+Oct!L149+Nov!L149+Dic!L149</f>
        <v>100</v>
      </c>
      <c r="M149" s="17">
        <f>+Ene!M149+Feb!M149+Mar!M149+Abr!M149+May!M149+Jun!M149+Jul!M149+Ago!M149+Set!M149+Oct!M149+Nov!M149+Dic!M149</f>
        <v>2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94</v>
      </c>
      <c r="P149" s="1">
        <f>+Ene!P149+Feb!P149+Mar!P149+Abr!P149+May!P149+Jun!P149+Jul!P149+Ago!P149+Set!P149+Oct!P149+Nov!P149+Dic!P149</f>
        <v>6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5</v>
      </c>
      <c r="U149" s="1">
        <f>+Ene!U149+Feb!U149+Mar!U149+Abr!U149+May!U149+Jun!U149+Jul!U149+Ago!U149+Set!U149+Oct!U149+Nov!U149+Dic!U149</f>
        <v>22</v>
      </c>
      <c r="V149" s="1">
        <f>+Ene!V149+Feb!V149+Mar!V149+Abr!V149+May!V149+Jun!V149+Jul!V149+Ago!V149+Set!V149+Oct!V149+Nov!V149+Dic!V149</f>
        <v>54</v>
      </c>
      <c r="W149" s="1">
        <f>+Ene!W149+Feb!W149+Mar!W149+Abr!W149+May!W149+Jun!W149+Jul!W149+Ago!W149+Set!W149+Oct!W149+Nov!W149+Dic!W149</f>
        <v>26</v>
      </c>
      <c r="X149" s="17">
        <f>+Ene!X149+Feb!X149+Mar!X149+Abr!X149+May!X149+Jun!X149+Jul!X149+Ago!X149+Set!X149+Oct!X149+Nov!X149+Dic!X149</f>
        <v>0</v>
      </c>
      <c r="Y149" s="40"/>
      <c r="Z149" s="5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40"/>
      <c r="Z150" s="5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40"/>
      <c r="Z151" s="5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40"/>
      <c r="Z152" s="5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168</v>
      </c>
      <c r="K153" s="17">
        <f>+Ene!K153+Feb!K153+Mar!K153+Abr!K153+May!K153+Jun!K153+Jul!K153+Ago!K153+Set!K153+Oct!K153+Nov!K153+Dic!K153</f>
        <v>196</v>
      </c>
      <c r="L153" s="1">
        <f>+Ene!L153+Feb!L153+Mar!L153+Abr!L153+May!L153+Jun!L153+Jul!L153+Ago!L153+Set!L153+Oct!L153+Nov!L153+Dic!L153</f>
        <v>353</v>
      </c>
      <c r="M153" s="17">
        <f>+Ene!M153+Feb!M153+Mar!M153+Abr!M153+May!M153+Jun!M153+Jul!M153+Ago!M153+Set!M153+Oct!M153+Nov!M153+Dic!M153</f>
        <v>11</v>
      </c>
      <c r="N153" s="1">
        <f>+Ene!N153+Feb!N153+Mar!N153+Abr!N153+May!N153+Jun!N153+Jul!N153+Ago!N153+Set!N153+Oct!N153+Nov!N153+Dic!N153</f>
        <v>10</v>
      </c>
      <c r="O153" s="1">
        <f>+Ene!O153+Feb!O153+Mar!O153+Abr!O153+May!O153+Jun!O153+Jul!O153+Ago!O153+Set!O153+Oct!O153+Nov!O153+Dic!O153</f>
        <v>334</v>
      </c>
      <c r="P153" s="1">
        <f>+Ene!P153+Feb!P153+Mar!P153+Abr!P153+May!P153+Jun!P153+Jul!P153+Ago!P153+Set!P153+Oct!P153+Nov!P153+Dic!P153</f>
        <v>18</v>
      </c>
      <c r="Q153" s="1">
        <f>+Ene!Q153+Feb!Q153+Mar!Q153+Abr!Q153+May!Q153+Jun!Q153+Jul!Q153+Ago!Q153+Set!Q153+Oct!Q153+Nov!Q153+Dic!Q153</f>
        <v>0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6</v>
      </c>
      <c r="U153" s="1">
        <f>+Ene!U153+Feb!U153+Mar!U153+Abr!U153+May!U153+Jun!U153+Jul!U153+Ago!U153+Set!U153+Oct!U153+Nov!U153+Dic!U153</f>
        <v>61</v>
      </c>
      <c r="V153" s="1">
        <f>+Ene!V153+Feb!V153+Mar!V153+Abr!V153+May!V153+Jun!V153+Jul!V153+Ago!V153+Set!V153+Oct!V153+Nov!V153+Dic!V153</f>
        <v>190</v>
      </c>
      <c r="W153" s="1">
        <f>+Ene!W153+Feb!W153+Mar!W153+Abr!W153+May!W153+Jun!W153+Jul!W153+Ago!W153+Set!W153+Oct!W153+Nov!W153+Dic!W153</f>
        <v>113</v>
      </c>
      <c r="X153" s="17">
        <f>+Ene!X153+Feb!X153+Mar!X153+Abr!X153+May!X153+Jun!X153+Jul!X153+Ago!X153+Set!X153+Oct!X153+Nov!X153+Dic!X153</f>
        <v>0</v>
      </c>
      <c r="Y153" s="40"/>
      <c r="Z153" s="5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40"/>
      <c r="Z154" s="5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40"/>
      <c r="Z155" s="5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40"/>
      <c r="Z156" s="5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40"/>
      <c r="Z157" s="5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40"/>
      <c r="Z158" s="5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40"/>
      <c r="Z159" s="5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40"/>
      <c r="Z160" s="5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40"/>
      <c r="Z161" s="5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40"/>
      <c r="Z162" s="5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40"/>
      <c r="Z163" s="5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71</v>
      </c>
      <c r="K164" s="17">
        <f>+Ene!K164+Feb!K164+Mar!K164+Abr!K164+May!K164+Jun!K164+Jul!K164+Ago!K164+Set!K164+Oct!K164+Nov!K164+Dic!K164</f>
        <v>63</v>
      </c>
      <c r="L164" s="1">
        <f>+Ene!L164+Feb!L164+Mar!L164+Abr!L164+May!L164+Jun!L164+Jul!L164+Ago!L164+Set!L164+Oct!L164+Nov!L164+Dic!L164</f>
        <v>132</v>
      </c>
      <c r="M164" s="17">
        <f>+Ene!M164+Feb!M164+Mar!M164+Abr!M164+May!M164+Jun!M164+Jul!M164+Ago!M164+Set!M164+Oct!M164+Nov!M164+Dic!M164</f>
        <v>2</v>
      </c>
      <c r="N164" s="1">
        <f>+Ene!N164+Feb!N164+Mar!N164+Abr!N164+May!N164+Jun!N164+Jul!N164+Ago!N164+Set!N164+Oct!N164+Nov!N164+Dic!N164</f>
        <v>7</v>
      </c>
      <c r="O164" s="1">
        <f>+Ene!O164+Feb!O164+Mar!O164+Abr!O164+May!O164+Jun!O164+Jul!O164+Ago!O164+Set!O164+Oct!O164+Nov!O164+Dic!O164</f>
        <v>125</v>
      </c>
      <c r="P164" s="1">
        <f>+Ene!P164+Feb!P164+Mar!P164+Abr!P164+May!P164+Jun!P164+Jul!P164+Ago!P164+Set!P164+Oct!P164+Nov!P164+Dic!P164</f>
        <v>2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4</v>
      </c>
      <c r="U164" s="1">
        <f>+Ene!U164+Feb!U164+Mar!U164+Abr!U164+May!U164+Jun!U164+Jul!U164+Ago!U164+Set!U164+Oct!U164+Nov!U164+Dic!U164</f>
        <v>21</v>
      </c>
      <c r="V164" s="1">
        <f>+Ene!V164+Feb!V164+Mar!V164+Abr!V164+May!V164+Jun!V164+Jul!V164+Ago!V164+Set!V164+Oct!V164+Nov!V164+Dic!V164</f>
        <v>76</v>
      </c>
      <c r="W164" s="1">
        <f>+Ene!W164+Feb!W164+Mar!W164+Abr!W164+May!W164+Jun!W164+Jul!W164+Ago!W164+Set!W164+Oct!W164+Nov!W164+Dic!W164</f>
        <v>37</v>
      </c>
      <c r="X164" s="17">
        <f>+Ene!X164+Feb!X164+Mar!X164+Abr!X164+May!X164+Jun!X164+Jul!X164+Ago!X164+Set!X164+Oct!X164+Nov!X164+Dic!X164</f>
        <v>0</v>
      </c>
      <c r="Y164" s="40"/>
      <c r="Z164" s="5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201</v>
      </c>
      <c r="K165" s="17">
        <f>+Ene!K165+Feb!K165+Mar!K165+Abr!K165+May!K165+Jun!K165+Jul!K165+Ago!K165+Set!K165+Oct!K165+Nov!K165+Dic!K165</f>
        <v>194</v>
      </c>
      <c r="L165" s="1">
        <f>+Ene!L165+Feb!L165+Mar!L165+Abr!L165+May!L165+Jun!L165+Jul!L165+Ago!L165+Set!L165+Oct!L165+Nov!L165+Dic!L165</f>
        <v>375</v>
      </c>
      <c r="M165" s="17">
        <f>+Ene!M165+Feb!M165+Mar!M165+Abr!M165+May!M165+Jun!M165+Jul!M165+Ago!M165+Set!M165+Oct!M165+Nov!M165+Dic!M165</f>
        <v>21</v>
      </c>
      <c r="N165" s="1">
        <f>+Ene!N165+Feb!N165+Mar!N165+Abr!N165+May!N165+Jun!N165+Jul!N165+Ago!N165+Set!N165+Oct!N165+Nov!N165+Dic!N165</f>
        <v>14</v>
      </c>
      <c r="O165" s="1">
        <f>+Ene!O165+Feb!O165+Mar!O165+Abr!O165+May!O165+Jun!O165+Jul!O165+Ago!O165+Set!O165+Oct!O165+Nov!O165+Dic!O165</f>
        <v>349</v>
      </c>
      <c r="P165" s="1">
        <f>+Ene!P165+Feb!P165+Mar!P165+Abr!P165+May!P165+Jun!P165+Jul!P165+Ago!P165+Set!P165+Oct!P165+Nov!P165+Dic!P165</f>
        <v>30</v>
      </c>
      <c r="Q165" s="1">
        <f>+Ene!Q165+Feb!Q165+Mar!Q165+Abr!Q165+May!Q165+Jun!Q165+Jul!Q165+Ago!Q165+Set!Q165+Oct!Q165+Nov!Q165+Dic!Q165</f>
        <v>3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7</v>
      </c>
      <c r="U165" s="1">
        <f>+Ene!U165+Feb!U165+Mar!U165+Abr!U165+May!U165+Jun!U165+Jul!U165+Ago!U165+Set!U165+Oct!U165+Nov!U165+Dic!U165</f>
        <v>62</v>
      </c>
      <c r="V165" s="1">
        <f>+Ene!V165+Feb!V165+Mar!V165+Abr!V165+May!V165+Jun!V165+Jul!V165+Ago!V165+Set!V165+Oct!V165+Nov!V165+Dic!V165</f>
        <v>217</v>
      </c>
      <c r="W165" s="1">
        <f>+Ene!W165+Feb!W165+Mar!W165+Abr!W165+May!W165+Jun!W165+Jul!W165+Ago!W165+Set!W165+Oct!W165+Nov!W165+Dic!W165</f>
        <v>117</v>
      </c>
      <c r="X165" s="17">
        <f>+Ene!X165+Feb!X165+Mar!X165+Abr!X165+May!X165+Jun!X165+Jul!X165+Ago!X165+Set!X165+Oct!X165+Nov!X165+Dic!X165</f>
        <v>0</v>
      </c>
      <c r="Y165" s="40"/>
      <c r="Z165" s="5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40"/>
      <c r="Z166" s="5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40"/>
      <c r="Z167" s="5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40"/>
      <c r="Z168" s="5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40"/>
      <c r="Z169" s="5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40"/>
      <c r="Z170" s="5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40"/>
      <c r="Z171" s="5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40"/>
      <c r="Z172" s="5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5</v>
      </c>
      <c r="K173" s="17">
        <f>+Ene!K173+Feb!K173+Mar!K173+Abr!K173+May!K173+Jun!K173+Jul!K173+Ago!K173+Set!K173+Oct!K173+Nov!K173+Dic!K173</f>
        <v>7</v>
      </c>
      <c r="L173" s="1">
        <f>+Ene!L173+Feb!L173+Mar!L173+Abr!L173+May!L173+Jun!L173+Jul!L173+Ago!L173+Set!L173+Oct!L173+Nov!L173+Dic!L173</f>
        <v>12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1</v>
      </c>
      <c r="O173" s="1">
        <f>+Ene!O173+Feb!O173+Mar!O173+Abr!O173+May!O173+Jun!O173+Jul!O173+Ago!O173+Set!O173+Oct!O173+Nov!O173+Dic!O173</f>
        <v>11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1</v>
      </c>
      <c r="V173" s="1">
        <f>+Ene!V173+Feb!V173+Mar!V173+Abr!V173+May!V173+Jun!V173+Jul!V173+Ago!V173+Set!V173+Oct!V173+Nov!V173+Dic!V173</f>
        <v>8</v>
      </c>
      <c r="W173" s="1">
        <f>+Ene!W173+Feb!W173+Mar!W173+Abr!W173+May!W173+Jun!W173+Jul!W173+Ago!W173+Set!W173+Oct!W173+Nov!W173+Dic!W173</f>
        <v>3</v>
      </c>
      <c r="X173" s="17">
        <f>+Ene!X173+Feb!X173+Mar!X173+Abr!X173+May!X173+Jun!X173+Jul!X173+Ago!X173+Set!X173+Oct!X173+Nov!X173+Dic!X173</f>
        <v>0</v>
      </c>
      <c r="Y173" s="40"/>
      <c r="Z173" s="5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15</v>
      </c>
      <c r="K174" s="17">
        <f>+Ene!K174+Feb!K174+Mar!K174+Abr!K174+May!K174+Jun!K174+Jul!K174+Ago!K174+Set!K174+Oct!K174+Nov!K174+Dic!K174</f>
        <v>11</v>
      </c>
      <c r="L174" s="1">
        <f>+Ene!L174+Feb!L174+Mar!L174+Abr!L174+May!L174+Jun!L174+Jul!L174+Ago!L174+Set!L174+Oct!L174+Nov!L174+Dic!L174</f>
        <v>26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3</v>
      </c>
      <c r="O174" s="1">
        <f>+Ene!O174+Feb!O174+Mar!O174+Abr!O174+May!O174+Jun!O174+Jul!O174+Ago!O174+Set!O174+Oct!O174+Nov!O174+Dic!O174</f>
        <v>23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2</v>
      </c>
      <c r="V174" s="1">
        <f>+Ene!V174+Feb!V174+Mar!V174+Abr!V174+May!V174+Jun!V174+Jul!V174+Ago!V174+Set!V174+Oct!V174+Nov!V174+Dic!V174</f>
        <v>14</v>
      </c>
      <c r="W174" s="1">
        <f>+Ene!W174+Feb!W174+Mar!W174+Abr!W174+May!W174+Jun!W174+Jul!W174+Ago!W174+Set!W174+Oct!W174+Nov!W174+Dic!W174</f>
        <v>10</v>
      </c>
      <c r="X174" s="17">
        <f>+Ene!X174+Feb!X174+Mar!X174+Abr!X174+May!X174+Jun!X174+Jul!X174+Ago!X174+Set!X174+Oct!X174+Nov!X174+Dic!X174</f>
        <v>0</v>
      </c>
      <c r="Y174" s="40"/>
      <c r="Z174" s="5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1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1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1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1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40"/>
      <c r="Z175" s="5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40"/>
      <c r="Z176" s="5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40"/>
      <c r="Z177" s="5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40"/>
      <c r="Z178" s="5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4</v>
      </c>
      <c r="L179" s="1">
        <f>+Ene!L179+Feb!L179+Mar!L179+Abr!L179+May!L179+Jun!L179+Jul!L179+Ago!L179+Set!L179+Oct!L179+Nov!L179+Dic!L179</f>
        <v>7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6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2</v>
      </c>
      <c r="W179" s="1">
        <f>+Ene!W179+Feb!W179+Mar!W179+Abr!W179+May!W179+Jun!W179+Jul!W179+Ago!W179+Set!W179+Oct!W179+Nov!W179+Dic!W179</f>
        <v>5</v>
      </c>
      <c r="X179" s="17">
        <f>+Ene!X179+Feb!X179+Mar!X179+Abr!X179+May!X179+Jun!X179+Jul!X179+Ago!X179+Set!X179+Oct!X179+Nov!X179+Dic!X179</f>
        <v>0</v>
      </c>
      <c r="Y179" s="40"/>
      <c r="Z179" s="5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40"/>
      <c r="Z180" s="5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40"/>
      <c r="Z181" s="5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40"/>
      <c r="Z182" s="5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40"/>
      <c r="Z183" s="5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40"/>
      <c r="Z184" s="5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26</v>
      </c>
      <c r="K185" s="17">
        <f>+Ene!K185+Feb!K185+Mar!K185+Abr!K185+May!K185+Jun!K185+Jul!K185+Ago!K185+Set!K185+Oct!K185+Nov!K185+Dic!K185</f>
        <v>36</v>
      </c>
      <c r="L185" s="1">
        <f>+Ene!L185+Feb!L185+Mar!L185+Abr!L185+May!L185+Jun!L185+Jul!L185+Ago!L185+Set!L185+Oct!L185+Nov!L185+Dic!L185</f>
        <v>62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60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9</v>
      </c>
      <c r="V185" s="1">
        <f>+Ene!V185+Feb!V185+Mar!V185+Abr!V185+May!V185+Jun!V185+Jul!V185+Ago!V185+Set!V185+Oct!V185+Nov!V185+Dic!V185</f>
        <v>36</v>
      </c>
      <c r="W185" s="1">
        <f>+Ene!W185+Feb!W185+Mar!W185+Abr!W185+May!W185+Jun!W185+Jul!W185+Ago!W185+Set!W185+Oct!W185+Nov!W185+Dic!W185</f>
        <v>17</v>
      </c>
      <c r="X185" s="17">
        <f>+Ene!X185+Feb!X185+Mar!X185+Abr!X185+May!X185+Jun!X185+Jul!X185+Ago!X185+Set!X185+Oct!X185+Nov!X185+Dic!X185</f>
        <v>0</v>
      </c>
      <c r="Y185" s="40"/>
      <c r="Z185" s="5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40"/>
      <c r="Z186" s="5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40"/>
      <c r="Z187" s="5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92</v>
      </c>
      <c r="K188" s="17">
        <f>+Ene!K188+Feb!K188+Mar!K188+Abr!K188+May!K188+Jun!K188+Jul!K188+Ago!K188+Set!K188+Oct!K188+Nov!K188+Dic!K188</f>
        <v>95</v>
      </c>
      <c r="L188" s="1">
        <f>+Ene!L188+Feb!L188+Mar!L188+Abr!L188+May!L188+Jun!L188+Jul!L188+Ago!L188+Set!L188+Oct!L188+Nov!L188+Dic!L188</f>
        <v>180</v>
      </c>
      <c r="M188" s="17">
        <f>+Ene!M188+Feb!M188+Mar!M188+Abr!M188+May!M188+Jun!M188+Jul!M188+Ago!M188+Set!M188+Oct!M188+Nov!M188+Dic!M188</f>
        <v>7</v>
      </c>
      <c r="N188" s="1">
        <f>+Ene!N188+Feb!N188+Mar!N188+Abr!N188+May!N188+Jun!N188+Jul!N188+Ago!N188+Set!N188+Oct!N188+Nov!N188+Dic!N188</f>
        <v>8</v>
      </c>
      <c r="O188" s="1">
        <f>+Ene!O188+Feb!O188+Mar!O188+Abr!O188+May!O188+Jun!O188+Jul!O188+Ago!O188+Set!O188+Oct!O188+Nov!O188+Dic!O188</f>
        <v>172</v>
      </c>
      <c r="P188" s="1">
        <f>+Ene!P188+Feb!P188+Mar!P188+Abr!P188+May!P188+Jun!P188+Jul!P188+Ago!P188+Set!P188+Oct!P188+Nov!P188+Dic!P188</f>
        <v>7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1</v>
      </c>
      <c r="T188" s="1">
        <f>+Ene!T188+Feb!T188+Mar!T188+Abr!T188+May!T188+Jun!T188+Jul!T188+Ago!T188+Set!T188+Oct!T188+Nov!T188+Dic!T188</f>
        <v>11</v>
      </c>
      <c r="U188" s="1">
        <f>+Ene!U188+Feb!U188+Mar!U188+Abr!U188+May!U188+Jun!U188+Jul!U188+Ago!U188+Set!U188+Oct!U188+Nov!U188+Dic!U188</f>
        <v>34</v>
      </c>
      <c r="V188" s="1">
        <f>+Ene!V188+Feb!V188+Mar!V188+Abr!V188+May!V188+Jun!V188+Jul!V188+Ago!V188+Set!V188+Oct!V188+Nov!V188+Dic!V188</f>
        <v>91</v>
      </c>
      <c r="W188" s="1">
        <f>+Ene!W188+Feb!W188+Mar!W188+Abr!W188+May!W188+Jun!W188+Jul!W188+Ago!W188+Set!W188+Oct!W188+Nov!W188+Dic!W188</f>
        <v>61</v>
      </c>
      <c r="X188" s="17">
        <f>+Ene!X188+Feb!X188+Mar!X188+Abr!X188+May!X188+Jun!X188+Jul!X188+Ago!X188+Set!X188+Oct!X188+Nov!X188+Dic!X188</f>
        <v>0</v>
      </c>
      <c r="Y188" s="40"/>
      <c r="Z188" s="5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167</v>
      </c>
      <c r="K189" s="17">
        <f>+Ene!K189+Feb!K189+Mar!K189+Abr!K189+May!K189+Jun!K189+Jul!K189+Ago!K189+Set!K189+Oct!K189+Nov!K189+Dic!K189</f>
        <v>171</v>
      </c>
      <c r="L189" s="1">
        <f>+Ene!L189+Feb!L189+Mar!L189+Abr!L189+May!L189+Jun!L189+Jul!L189+Ago!L189+Set!L189+Oct!L189+Nov!L189+Dic!L189</f>
        <v>333</v>
      </c>
      <c r="M189" s="17">
        <f>+Ene!M189+Feb!M189+Mar!M189+Abr!M189+May!M189+Jun!M189+Jul!M189+Ago!M189+Set!M189+Oct!M189+Nov!M189+Dic!M189</f>
        <v>5</v>
      </c>
      <c r="N189" s="1">
        <f>+Ene!N189+Feb!N189+Mar!N189+Abr!N189+May!N189+Jun!N189+Jul!N189+Ago!N189+Set!N189+Oct!N189+Nov!N189+Dic!N189</f>
        <v>1</v>
      </c>
      <c r="O189" s="1">
        <f>+Ene!O189+Feb!O189+Mar!O189+Abr!O189+May!O189+Jun!O189+Jul!O189+Ago!O189+Set!O189+Oct!O189+Nov!O189+Dic!O189</f>
        <v>326</v>
      </c>
      <c r="P189" s="1">
        <f>+Ene!P189+Feb!P189+Mar!P189+Abr!P189+May!P189+Jun!P189+Jul!P189+Ago!P189+Set!P189+Oct!P189+Nov!P189+Dic!P189</f>
        <v>10</v>
      </c>
      <c r="Q189" s="1">
        <f>+Ene!Q189+Feb!Q189+Mar!Q189+Abr!Q189+May!Q189+Jun!Q189+Jul!Q189+Ago!Q189+Set!Q189+Oct!Q189+Nov!Q189+Dic!Q189</f>
        <v>1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7</v>
      </c>
      <c r="U189" s="1">
        <f>+Ene!U189+Feb!U189+Mar!U189+Abr!U189+May!U189+Jun!U189+Jul!U189+Ago!U189+Set!U189+Oct!U189+Nov!U189+Dic!U189</f>
        <v>45</v>
      </c>
      <c r="V189" s="1">
        <f>+Ene!V189+Feb!V189+Mar!V189+Abr!V189+May!V189+Jun!V189+Jul!V189+Ago!V189+Set!V189+Oct!V189+Nov!V189+Dic!V189</f>
        <v>196</v>
      </c>
      <c r="W189" s="1">
        <f>+Ene!W189+Feb!W189+Mar!W189+Abr!W189+May!W189+Jun!W189+Jul!W189+Ago!W189+Set!W189+Oct!W189+Nov!W189+Dic!W189</f>
        <v>97</v>
      </c>
      <c r="X189" s="17">
        <f>+Ene!X189+Feb!X189+Mar!X189+Abr!X189+May!X189+Jun!X189+Jul!X189+Ago!X189+Set!X189+Oct!X189+Nov!X189+Dic!X189</f>
        <v>0</v>
      </c>
      <c r="Y189" s="40"/>
      <c r="Z189" s="5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109</v>
      </c>
      <c r="K190" s="17">
        <f>+Ene!K190+Feb!K190+Mar!K190+Abr!K190+May!K190+Jun!K190+Jul!K190+Ago!K190+Set!K190+Oct!K190+Nov!K190+Dic!K190</f>
        <v>86</v>
      </c>
      <c r="L190" s="1">
        <f>+Ene!L190+Feb!L190+Mar!L190+Abr!L190+May!L190+Jun!L190+Jul!L190+Ago!L190+Set!L190+Oct!L190+Nov!L190+Dic!L190</f>
        <v>184</v>
      </c>
      <c r="M190" s="17">
        <f>+Ene!M190+Feb!M190+Mar!M190+Abr!M190+May!M190+Jun!M190+Jul!M190+Ago!M190+Set!M190+Oct!M190+Nov!M190+Dic!M190</f>
        <v>12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192</v>
      </c>
      <c r="P190" s="1">
        <f>+Ene!P190+Feb!P190+Mar!P190+Abr!P190+May!P190+Jun!P190+Jul!P190+Ago!P190+Set!P190+Oct!P190+Nov!P190+Dic!P190</f>
        <v>4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3</v>
      </c>
      <c r="U190" s="1">
        <f>+Ene!U190+Feb!U190+Mar!U190+Abr!U190+May!U190+Jun!U190+Jul!U190+Ago!U190+Set!U190+Oct!U190+Nov!U190+Dic!U190</f>
        <v>37</v>
      </c>
      <c r="V190" s="1">
        <f>+Ene!V190+Feb!V190+Mar!V190+Abr!V190+May!V190+Jun!V190+Jul!V190+Ago!V190+Set!V190+Oct!V190+Nov!V190+Dic!V190</f>
        <v>109</v>
      </c>
      <c r="W190" s="1">
        <f>+Ene!W190+Feb!W190+Mar!W190+Abr!W190+May!W190+Jun!W190+Jul!W190+Ago!W190+Set!W190+Oct!W190+Nov!W190+Dic!W190</f>
        <v>50</v>
      </c>
      <c r="X190" s="17">
        <f>+Ene!X190+Feb!X190+Mar!X190+Abr!X190+May!X190+Jun!X190+Jul!X190+Ago!X190+Set!X190+Oct!X190+Nov!X190+Dic!X190</f>
        <v>0</v>
      </c>
      <c r="Y190" s="40"/>
      <c r="Z190" s="5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40"/>
      <c r="Z191" s="5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40"/>
      <c r="Z192" s="5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40"/>
      <c r="Z193" s="5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55</v>
      </c>
      <c r="K194" s="17">
        <f>+Ene!K194+Feb!K194+Mar!K194+Abr!K194+May!K194+Jun!K194+Jul!K194+Ago!K194+Set!K194+Oct!K194+Nov!K194+Dic!K194</f>
        <v>52</v>
      </c>
      <c r="L194" s="1">
        <f>+Ene!L194+Feb!L194+Mar!L194+Abr!L194+May!L194+Jun!L194+Jul!L194+Ago!L194+Set!L194+Oct!L194+Nov!L194+Dic!L194</f>
        <v>105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2</v>
      </c>
      <c r="O194" s="1">
        <f>+Ene!O194+Feb!O194+Mar!O194+Abr!O194+May!O194+Jun!O194+Jul!O194+Ago!O194+Set!O194+Oct!O194+Nov!O194+Dic!O194</f>
        <v>104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1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2</v>
      </c>
      <c r="U194" s="1">
        <f>+Ene!U194+Feb!U194+Mar!U194+Abr!U194+May!U194+Jun!U194+Jul!U194+Ago!U194+Set!U194+Oct!U194+Nov!U194+Dic!U194</f>
        <v>14</v>
      </c>
      <c r="V194" s="1">
        <f>+Ene!V194+Feb!V194+Mar!V194+Abr!V194+May!V194+Jun!V194+Jul!V194+Ago!V194+Set!V194+Oct!V194+Nov!V194+Dic!V194</f>
        <v>67</v>
      </c>
      <c r="W194" s="1">
        <f>+Ene!W194+Feb!W194+Mar!W194+Abr!W194+May!W194+Jun!W194+Jul!W194+Ago!W194+Set!W194+Oct!W194+Nov!W194+Dic!W194</f>
        <v>26</v>
      </c>
      <c r="X194" s="17">
        <f>+Ene!X194+Feb!X194+Mar!X194+Abr!X194+May!X194+Jun!X194+Jul!X194+Ago!X194+Set!X194+Oct!X194+Nov!X194+Dic!X194</f>
        <v>0</v>
      </c>
      <c r="Y194" s="40"/>
      <c r="Z194" s="5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40"/>
      <c r="Z195" s="5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87</v>
      </c>
      <c r="K196" s="17">
        <f>+Ene!K196+Feb!K196+Mar!K196+Abr!K196+May!K196+Jun!K196+Jul!K196+Ago!K196+Set!K196+Oct!K196+Nov!K196+Dic!K196</f>
        <v>72</v>
      </c>
      <c r="L196" s="1">
        <f>+Ene!L196+Feb!L196+Mar!L196+Abr!L196+May!L196+Jun!L196+Jul!L196+Ago!L196+Set!L196+Oct!L196+Nov!L196+Dic!L196</f>
        <v>152</v>
      </c>
      <c r="M196" s="17">
        <f>+Ene!M196+Feb!M196+Mar!M196+Abr!M196+May!M196+Jun!M196+Jul!M196+Ago!M196+Set!M196+Oct!M196+Nov!M196+Dic!M196</f>
        <v>7</v>
      </c>
      <c r="N196" s="1">
        <f>+Ene!N196+Feb!N196+Mar!N196+Abr!N196+May!N196+Jun!N196+Jul!N196+Ago!N196+Set!N196+Oct!N196+Nov!N196+Dic!N196</f>
        <v>4</v>
      </c>
      <c r="O196" s="1">
        <f>+Ene!O196+Feb!O196+Mar!O196+Abr!O196+May!O196+Jun!O196+Jul!O196+Ago!O196+Set!O196+Oct!O196+Nov!O196+Dic!O196</f>
        <v>143</v>
      </c>
      <c r="P196" s="1">
        <f>+Ene!P196+Feb!P196+Mar!P196+Abr!P196+May!P196+Jun!P196+Jul!P196+Ago!P196+Set!P196+Oct!P196+Nov!P196+Dic!P196</f>
        <v>12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3</v>
      </c>
      <c r="U196" s="1">
        <f>+Ene!U196+Feb!U196+Mar!U196+Abr!U196+May!U196+Jun!U196+Jul!U196+Ago!U196+Set!U196+Oct!U196+Nov!U196+Dic!U196</f>
        <v>23</v>
      </c>
      <c r="V196" s="1">
        <f>+Ene!V196+Feb!V196+Mar!V196+Abr!V196+May!V196+Jun!V196+Jul!V196+Ago!V196+Set!V196+Oct!V196+Nov!V196+Dic!V196</f>
        <v>85</v>
      </c>
      <c r="W196" s="1">
        <f>+Ene!W196+Feb!W196+Mar!W196+Abr!W196+May!W196+Jun!W196+Jul!W196+Ago!W196+Set!W196+Oct!W196+Nov!W196+Dic!W196</f>
        <v>51</v>
      </c>
      <c r="X196" s="17">
        <f>+Ene!X196+Feb!X196+Mar!X196+Abr!X196+May!X196+Jun!X196+Jul!X196+Ago!X196+Set!X196+Oct!X196+Nov!X196+Dic!X196</f>
        <v>0</v>
      </c>
      <c r="Y196" s="40"/>
      <c r="Z196" s="5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40"/>
      <c r="Z197" s="5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40"/>
      <c r="Z198" s="5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40"/>
      <c r="Z199" s="5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40"/>
      <c r="Z200" s="5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40"/>
      <c r="Z201" s="5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40"/>
      <c r="Z202" s="5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40"/>
      <c r="Z203" s="5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40"/>
      <c r="Z204" s="5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21</v>
      </c>
      <c r="K205" s="17">
        <f>+Ene!K205+Feb!K205+Mar!K205+Abr!K205+May!K205+Jun!K205+Jul!K205+Ago!K205+Set!K205+Oct!K205+Nov!K205+Dic!K205</f>
        <v>26</v>
      </c>
      <c r="L205" s="1">
        <f>+Ene!L205+Feb!L205+Mar!L205+Abr!L205+May!L205+Jun!L205+Jul!L205+Ago!L205+Set!L205+Oct!L205+Nov!L205+Dic!L205</f>
        <v>45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2</v>
      </c>
      <c r="O205" s="1">
        <f>+Ene!O205+Feb!O205+Mar!O205+Abr!O205+May!O205+Jun!O205+Jul!O205+Ago!O205+Set!O205+Oct!O205+Nov!O205+Dic!O205</f>
        <v>45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3</v>
      </c>
      <c r="U205" s="1">
        <f>+Ene!U205+Feb!U205+Mar!U205+Abr!U205+May!U205+Jun!U205+Jul!U205+Ago!U205+Set!U205+Oct!U205+Nov!U205+Dic!U205</f>
        <v>13</v>
      </c>
      <c r="V205" s="1">
        <f>+Ene!V205+Feb!V205+Mar!V205+Abr!V205+May!V205+Jun!V205+Jul!V205+Ago!V205+Set!V205+Oct!V205+Nov!V205+Dic!V205</f>
        <v>23</v>
      </c>
      <c r="W205" s="1">
        <f>+Ene!W205+Feb!W205+Mar!W205+Abr!W205+May!W205+Jun!W205+Jul!W205+Ago!W205+Set!W205+Oct!W205+Nov!W205+Dic!W205</f>
        <v>11</v>
      </c>
      <c r="X205" s="17">
        <f>+Ene!X205+Feb!X205+Mar!X205+Abr!X205+May!X205+Jun!X205+Jul!X205+Ago!X205+Set!X205+Oct!X205+Nov!X205+Dic!X205</f>
        <v>0</v>
      </c>
      <c r="Y205" s="40"/>
      <c r="Z205" s="5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40"/>
      <c r="Z206" s="5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40"/>
      <c r="Z207" s="5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40"/>
      <c r="Z208" s="5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40"/>
      <c r="Z209" s="5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40"/>
      <c r="Z210" s="5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23</v>
      </c>
      <c r="K211" s="17">
        <f>+Ene!K211+Feb!K211+Mar!K211+Abr!K211+May!K211+Jun!K211+Jul!K211+Ago!K211+Set!K211+Oct!K211+Nov!K211+Dic!K211</f>
        <v>25</v>
      </c>
      <c r="L211" s="1">
        <f>+Ene!L211+Feb!L211+Mar!L211+Abr!L211+May!L211+Jun!L211+Jul!L211+Ago!L211+Set!L211+Oct!L211+Nov!L211+Dic!L211</f>
        <v>48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2</v>
      </c>
      <c r="O211" s="1">
        <f>+Ene!O211+Feb!O211+Mar!O211+Abr!O211+May!O211+Jun!O211+Jul!O211+Ago!O211+Set!O211+Oct!O211+Nov!O211+Dic!O211</f>
        <v>44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10</v>
      </c>
      <c r="V211" s="1">
        <f>+Ene!V211+Feb!V211+Mar!V211+Abr!V211+May!V211+Jun!V211+Jul!V211+Ago!V211+Set!V211+Oct!V211+Nov!V211+Dic!V211</f>
        <v>24</v>
      </c>
      <c r="W211" s="1">
        <f>+Ene!W211+Feb!W211+Mar!W211+Abr!W211+May!W211+Jun!W211+Jul!W211+Ago!W211+Set!W211+Oct!W211+Nov!W211+Dic!W211</f>
        <v>14</v>
      </c>
      <c r="X211" s="17">
        <f>+Ene!X211+Feb!X211+Mar!X211+Abr!X211+May!X211+Jun!X211+Jul!X211+Ago!X211+Set!X211+Oct!X211+Nov!X211+Dic!X211</f>
        <v>0</v>
      </c>
      <c r="Y211" s="40"/>
      <c r="Z211" s="5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806</v>
      </c>
      <c r="K212" s="17">
        <f>+Ene!K212+Feb!K212+Mar!K212+Abr!K212+May!K212+Jun!K212+Jul!K212+Ago!K212+Set!K212+Oct!K212+Nov!K212+Dic!K212</f>
        <v>726</v>
      </c>
      <c r="L212" s="1">
        <f>+Ene!L212+Feb!L212+Mar!L212+Abr!L212+May!L212+Jun!L212+Jul!L212+Ago!L212+Set!L212+Oct!L212+Nov!L212+Dic!L212</f>
        <v>1435</v>
      </c>
      <c r="M212" s="17">
        <f>+Ene!M212+Feb!M212+Mar!M212+Abr!M212+May!M212+Jun!M212+Jul!M212+Ago!M212+Set!M212+Oct!M212+Nov!M212+Dic!M212</f>
        <v>98</v>
      </c>
      <c r="N212" s="1">
        <f>+Ene!N212+Feb!N212+Mar!N212+Abr!N212+May!N212+Jun!N212+Jul!N212+Ago!N212+Set!N212+Oct!N212+Nov!N212+Dic!N212</f>
        <v>41</v>
      </c>
      <c r="O212" s="1">
        <f>+Ene!O212+Feb!O212+Mar!O212+Abr!O212+May!O212+Jun!O212+Jul!O212+Ago!O212+Set!O212+Oct!O212+Nov!O212+Dic!O212</f>
        <v>1347</v>
      </c>
      <c r="P212" s="1">
        <f>+Ene!P212+Feb!P212+Mar!P212+Abr!P212+May!P212+Jun!P212+Jul!P212+Ago!P212+Set!P212+Oct!P212+Nov!P212+Dic!P212</f>
        <v>136</v>
      </c>
      <c r="Q212" s="1">
        <f>+Ene!Q212+Feb!Q212+Mar!Q212+Abr!Q212+May!Q212+Jun!Q212+Jul!Q212+Ago!Q212+Set!Q212+Oct!Q212+Nov!Q212+Dic!Q212</f>
        <v>5</v>
      </c>
      <c r="R212" s="17">
        <f>+Ene!R212+Feb!R212+Mar!R212+Abr!R212+May!R212+Jun!R212+Jul!R212+Ago!R212+Set!R212+Oct!R212+Nov!R212+Dic!R212</f>
        <v>4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39</v>
      </c>
      <c r="U212" s="1">
        <f>+Ene!U212+Feb!U212+Mar!U212+Abr!U212+May!U212+Jun!U212+Jul!U212+Ago!U212+Set!U212+Oct!U212+Nov!U212+Dic!U212</f>
        <v>237</v>
      </c>
      <c r="V212" s="1">
        <f>+Ene!V212+Feb!V212+Mar!V212+Abr!V212+May!V212+Jun!V212+Jul!V212+Ago!V212+Set!V212+Oct!V212+Nov!V212+Dic!V212</f>
        <v>833</v>
      </c>
      <c r="W212" s="1">
        <f>+Ene!W212+Feb!W212+Mar!W212+Abr!W212+May!W212+Jun!W212+Jul!W212+Ago!W212+Set!W212+Oct!W212+Nov!W212+Dic!W212</f>
        <v>463</v>
      </c>
      <c r="X212" s="17">
        <f>+Ene!X212+Feb!X212+Mar!X212+Abr!X212+May!X212+Jun!X212+Jul!X212+Ago!X212+Set!X212+Oct!X212+Nov!X212+Dic!X212</f>
        <v>0</v>
      </c>
      <c r="Y212" s="40"/>
      <c r="Z212" s="5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40"/>
      <c r="Z213" s="5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58</v>
      </c>
      <c r="K214" s="17">
        <f>+Ene!K214+Feb!K214+Mar!K214+Abr!K214+May!K214+Jun!K214+Jul!K214+Ago!K214+Set!K214+Oct!K214+Nov!K214+Dic!K214</f>
        <v>70</v>
      </c>
      <c r="L214" s="1">
        <f>+Ene!L214+Feb!L214+Mar!L214+Abr!L214+May!L214+Jun!L214+Jul!L214+Ago!L214+Set!L214+Oct!L214+Nov!L214+Dic!L214</f>
        <v>123</v>
      </c>
      <c r="M214" s="17">
        <f>+Ene!M214+Feb!M214+Mar!M214+Abr!M214+May!M214+Jun!M214+Jul!M214+Ago!M214+Set!M214+Oct!M214+Nov!M214+Dic!M214</f>
        <v>5</v>
      </c>
      <c r="N214" s="1">
        <f>+Ene!N214+Feb!N214+Mar!N214+Abr!N214+May!N214+Jun!N214+Jul!N214+Ago!N214+Set!N214+Oct!N214+Nov!N214+Dic!N214</f>
        <v>2</v>
      </c>
      <c r="O214" s="1">
        <f>+Ene!O214+Feb!O214+Mar!O214+Abr!O214+May!O214+Jun!O214+Jul!O214+Ago!O214+Set!O214+Oct!O214+Nov!O214+Dic!O214</f>
        <v>113</v>
      </c>
      <c r="P214" s="1">
        <f>+Ene!P214+Feb!P214+Mar!P214+Abr!P214+May!P214+Jun!P214+Jul!P214+Ago!P214+Set!P214+Oct!P214+Nov!P214+Dic!P214</f>
        <v>12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1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2</v>
      </c>
      <c r="U214" s="1">
        <f>+Ene!U214+Feb!U214+Mar!U214+Abr!U214+May!U214+Jun!U214+Jul!U214+Ago!U214+Set!U214+Oct!U214+Nov!U214+Dic!U214</f>
        <v>18</v>
      </c>
      <c r="V214" s="1">
        <f>+Ene!V214+Feb!V214+Mar!V214+Abr!V214+May!V214+Jun!V214+Jul!V214+Ago!V214+Set!V214+Oct!V214+Nov!V214+Dic!V214</f>
        <v>81</v>
      </c>
      <c r="W214" s="1">
        <f>+Ene!W214+Feb!W214+Mar!W214+Abr!W214+May!W214+Jun!W214+Jul!W214+Ago!W214+Set!W214+Oct!W214+Nov!W214+Dic!W214</f>
        <v>29</v>
      </c>
      <c r="X214" s="17">
        <f>+Ene!X214+Feb!X214+Mar!X214+Abr!X214+May!X214+Jun!X214+Jul!X214+Ago!X214+Set!X214+Oct!X214+Nov!X214+Dic!X214</f>
        <v>0</v>
      </c>
      <c r="Y214" s="40"/>
      <c r="Z214" s="5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40"/>
      <c r="Z215" s="5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40"/>
      <c r="Z216" s="5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40"/>
      <c r="Z217" s="5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40"/>
      <c r="Z218" s="5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40"/>
      <c r="Z219" s="5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40"/>
      <c r="Z220" s="5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40"/>
      <c r="Z221" s="5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40"/>
      <c r="Z222" s="5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40"/>
      <c r="Z223" s="5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37</v>
      </c>
      <c r="K224" s="17">
        <f>+Ene!K224+Feb!K224+Mar!K224+Abr!K224+May!K224+Jun!K224+Jul!K224+Ago!K224+Set!K224+Oct!K224+Nov!K224+Dic!K224</f>
        <v>42</v>
      </c>
      <c r="L224" s="1">
        <f>+Ene!L224+Feb!L224+Mar!L224+Abr!L224+May!L224+Jun!L224+Jul!L224+Ago!L224+Set!L224+Oct!L224+Nov!L224+Dic!L224</f>
        <v>75</v>
      </c>
      <c r="M224" s="17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68</v>
      </c>
      <c r="P224" s="1">
        <f>+Ene!P224+Feb!P224+Mar!P224+Abr!P224+May!P224+Jun!P224+Jul!P224+Ago!P224+Set!P224+Oct!P224+Nov!P224+Dic!P224</f>
        <v>11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18</v>
      </c>
      <c r="V224" s="1">
        <f>+Ene!V224+Feb!V224+Mar!V224+Abr!V224+May!V224+Jun!V224+Jul!V224+Ago!V224+Set!V224+Oct!V224+Nov!V224+Dic!V224</f>
        <v>41</v>
      </c>
      <c r="W224" s="1">
        <f>+Ene!W224+Feb!W224+Mar!W224+Abr!W224+May!W224+Jun!W224+Jul!W224+Ago!W224+Set!W224+Oct!W224+Nov!W224+Dic!W224</f>
        <v>20</v>
      </c>
      <c r="X224" s="17">
        <f>+Ene!X224+Feb!X224+Mar!X224+Abr!X224+May!X224+Jun!X224+Jul!X224+Ago!X224+Set!X224+Oct!X224+Nov!X224+Dic!X224</f>
        <v>0</v>
      </c>
      <c r="Y224" s="40"/>
      <c r="Z224" s="5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40"/>
      <c r="Z225" s="5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40"/>
      <c r="Z226" s="5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40"/>
      <c r="Z227" s="5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40"/>
      <c r="Z228" s="5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40"/>
      <c r="Z229" s="5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40"/>
      <c r="Z230" s="5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40"/>
      <c r="Z231" s="5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40"/>
      <c r="Z232" s="5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40"/>
      <c r="Z233" s="5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40"/>
      <c r="Z234" s="5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40"/>
      <c r="Z235" s="5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196</v>
      </c>
      <c r="K236" s="17">
        <f>+Ene!K236+Feb!K236+Mar!K236+Abr!K236+May!K236+Jun!K236+Jul!K236+Ago!K236+Set!K236+Oct!K236+Nov!K236+Dic!K236</f>
        <v>184</v>
      </c>
      <c r="L236" s="1">
        <f>+Ene!L236+Feb!L236+Mar!L236+Abr!L236+May!L236+Jun!L236+Jul!L236+Ago!L236+Set!L236+Oct!L236+Nov!L236+Dic!L236</f>
        <v>363</v>
      </c>
      <c r="M236" s="17">
        <f>+Ene!M236+Feb!M236+Mar!M236+Abr!M236+May!M236+Jun!M236+Jul!M236+Ago!M236+Set!M236+Oct!M236+Nov!M236+Dic!M236</f>
        <v>17</v>
      </c>
      <c r="N236" s="1">
        <f>+Ene!N236+Feb!N236+Mar!N236+Abr!N236+May!N236+Jun!N236+Jul!N236+Ago!N236+Set!N236+Oct!N236+Nov!N236+Dic!N236</f>
        <v>8</v>
      </c>
      <c r="O236" s="1">
        <f>+Ene!O236+Feb!O236+Mar!O236+Abr!O236+May!O236+Jun!O236+Jul!O236+Ago!O236+Set!O236+Oct!O236+Nov!O236+Dic!O236</f>
        <v>329</v>
      </c>
      <c r="P236" s="1">
        <f>+Ene!P236+Feb!P236+Mar!P236+Abr!P236+May!P236+Jun!P236+Jul!P236+Ago!P236+Set!P236+Oct!P236+Nov!P236+Dic!P236</f>
        <v>39</v>
      </c>
      <c r="Q236" s="1">
        <f>+Ene!Q236+Feb!Q236+Mar!Q236+Abr!Q236+May!Q236+Jun!Q236+Jul!Q236+Ago!Q236+Set!Q236+Oct!Q236+Nov!Q236+Dic!Q236</f>
        <v>3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7</v>
      </c>
      <c r="U236" s="1">
        <f>+Ene!U236+Feb!U236+Mar!U236+Abr!U236+May!U236+Jun!U236+Jul!U236+Ago!U236+Set!U236+Oct!U236+Nov!U236+Dic!U236</f>
        <v>71</v>
      </c>
      <c r="V236" s="1">
        <f>+Ene!V236+Feb!V236+Mar!V236+Abr!V236+May!V236+Jun!V236+Jul!V236+Ago!V236+Set!V236+Oct!V236+Nov!V236+Dic!V236</f>
        <v>214</v>
      </c>
      <c r="W236" s="1">
        <f>+Ene!W236+Feb!W236+Mar!W236+Abr!W236+May!W236+Jun!W236+Jul!W236+Ago!W236+Set!W236+Oct!W236+Nov!W236+Dic!W236</f>
        <v>95</v>
      </c>
      <c r="X236" s="17">
        <f>+Ene!X236+Feb!X236+Mar!X236+Abr!X236+May!X236+Jun!X236+Jul!X236+Ago!X236+Set!X236+Oct!X236+Nov!X236+Dic!X236</f>
        <v>0</v>
      </c>
      <c r="Y236" s="40"/>
      <c r="Z236" s="5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40"/>
      <c r="Z237" s="5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40"/>
      <c r="Z238" s="5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40"/>
      <c r="Z239" s="5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40"/>
      <c r="Z240" s="5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10</v>
      </c>
      <c r="K241" s="17">
        <f>+Ene!K241+Feb!K241+Mar!K241+Abr!K241+May!K241+Jun!K241+Jul!K241+Ago!K241+Set!K241+Oct!K241+Nov!K241+Dic!K241</f>
        <v>10</v>
      </c>
      <c r="L241" s="1">
        <f>+Ene!L241+Feb!L241+Mar!L241+Abr!L241+May!L241+Jun!L241+Jul!L241+Ago!L241+Set!L241+Oct!L241+Nov!L241+Dic!L241</f>
        <v>19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2</v>
      </c>
      <c r="O241" s="1">
        <f>+Ene!O241+Feb!O241+Mar!O241+Abr!O241+May!O241+Jun!O241+Jul!O241+Ago!O241+Set!O241+Oct!O241+Nov!O241+Dic!O241</f>
        <v>15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3</v>
      </c>
      <c r="V241" s="1">
        <f>+Ene!V241+Feb!V241+Mar!V241+Abr!V241+May!V241+Jun!V241+Jul!V241+Ago!V241+Set!V241+Oct!V241+Nov!V241+Dic!V241</f>
        <v>12</v>
      </c>
      <c r="W241" s="1">
        <f>+Ene!W241+Feb!W241+Mar!W241+Abr!W241+May!W241+Jun!W241+Jul!W241+Ago!W241+Set!W241+Oct!W241+Nov!W241+Dic!W241</f>
        <v>5</v>
      </c>
      <c r="X241" s="17">
        <f>+Ene!X241+Feb!X241+Mar!X241+Abr!X241+May!X241+Jun!X241+Jul!X241+Ago!X241+Set!X241+Oct!X241+Nov!X241+Dic!X241</f>
        <v>0</v>
      </c>
      <c r="Y241" s="40"/>
      <c r="Z241" s="5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40"/>
      <c r="Z242" s="5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40"/>
      <c r="Z243" s="5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40"/>
      <c r="Z244" s="5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40"/>
      <c r="Z245" s="5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40"/>
      <c r="Z246" s="5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37</v>
      </c>
      <c r="K247" s="17">
        <f>+Ene!K247+Feb!K247+Mar!K247+Abr!K247+May!K247+Jun!K247+Jul!K247+Ago!K247+Set!K247+Oct!K247+Nov!K247+Dic!K247</f>
        <v>29</v>
      </c>
      <c r="L247" s="1">
        <f>+Ene!L247+Feb!L247+Mar!L247+Abr!L247+May!L247+Jun!L247+Jul!L247+Ago!L247+Set!L247+Oct!L247+Nov!L247+Dic!L247</f>
        <v>62</v>
      </c>
      <c r="M247" s="17">
        <f>+Ene!M247+Feb!M247+Mar!M247+Abr!M247+May!M247+Jun!M247+Jul!M247+Ago!M247+Set!M247+Oct!M247+Nov!M247+Dic!M247</f>
        <v>4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59</v>
      </c>
      <c r="P247" s="1">
        <f>+Ene!P247+Feb!P247+Mar!P247+Abr!P247+May!P247+Jun!P247+Jul!P247+Ago!P247+Set!P247+Oct!P247+Nov!P247+Dic!P247</f>
        <v>5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2</v>
      </c>
      <c r="U247" s="1">
        <f>+Ene!U247+Feb!U247+Mar!U247+Abr!U247+May!U247+Jun!U247+Jul!U247+Ago!U247+Set!U247+Oct!U247+Nov!U247+Dic!U247</f>
        <v>14</v>
      </c>
      <c r="V247" s="1">
        <f>+Ene!V247+Feb!V247+Mar!V247+Abr!V247+May!V247+Jun!V247+Jul!V247+Ago!V247+Set!V247+Oct!V247+Nov!V247+Dic!V247</f>
        <v>30</v>
      </c>
      <c r="W247" s="1">
        <f>+Ene!W247+Feb!W247+Mar!W247+Abr!W247+May!W247+Jun!W247+Jul!W247+Ago!W247+Set!W247+Oct!W247+Nov!W247+Dic!W247</f>
        <v>22</v>
      </c>
      <c r="X247" s="17">
        <f>+Ene!X247+Feb!X247+Mar!X247+Abr!X247+May!X247+Jun!X247+Jul!X247+Ago!X247+Set!X247+Oct!X247+Nov!X247+Dic!X247</f>
        <v>0</v>
      </c>
      <c r="Y247" s="40"/>
      <c r="Z247" s="5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40"/>
      <c r="Z248" s="5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40"/>
      <c r="Z249" s="5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40"/>
      <c r="Z250" s="5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40"/>
      <c r="Z251" s="5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40"/>
      <c r="Z252" s="5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40"/>
      <c r="Z253" s="5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40"/>
      <c r="Z254" s="5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40"/>
      <c r="Z255" s="5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40"/>
      <c r="Z256" s="5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40"/>
      <c r="Z257" s="5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40"/>
      <c r="Z258" s="5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40"/>
      <c r="Z259" s="5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40"/>
      <c r="Z260" s="5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40"/>
      <c r="Z261" s="5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40"/>
      <c r="Z262" s="5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40"/>
      <c r="Z263" s="5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40"/>
      <c r="Z264" s="5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40"/>
      <c r="Z265" s="5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40"/>
      <c r="Z266" s="5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40"/>
      <c r="Z267" s="5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40"/>
      <c r="Z268" s="5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28</v>
      </c>
      <c r="K269" s="17">
        <f>+Ene!K269+Feb!K269+Mar!K269+Abr!K269+May!K269+Jun!K269+Jul!K269+Ago!K269+Set!K269+Oct!K269+Nov!K269+Dic!K269</f>
        <v>31</v>
      </c>
      <c r="L269" s="1">
        <f>+Ene!L269+Feb!L269+Mar!L269+Abr!L269+May!L269+Jun!L269+Jul!L269+Ago!L269+Set!L269+Oct!L269+Nov!L269+Dic!L269</f>
        <v>59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2</v>
      </c>
      <c r="O269" s="1">
        <f>+Ene!O269+Feb!O269+Mar!O269+Abr!O269+May!O269+Jun!O269+Jul!O269+Ago!O269+Set!O269+Oct!O269+Nov!O269+Dic!O269</f>
        <v>55</v>
      </c>
      <c r="P269" s="1">
        <f>+Ene!P269+Feb!P269+Mar!P269+Abr!P269+May!P269+Jun!P269+Jul!P269+Ago!P269+Set!P269+Oct!P269+Nov!P269+Dic!P269</f>
        <v>1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1</v>
      </c>
      <c r="S269" s="16">
        <f>+Ene!S269+Feb!S269+Mar!S269+Abr!S269+May!S269+Jun!S269+Jul!S269+Ago!S269+Set!S269+Oct!S269+Nov!S269+Dic!S269</f>
        <v>1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6</v>
      </c>
      <c r="V269" s="1">
        <f>+Ene!V269+Feb!V269+Mar!V269+Abr!V269+May!V269+Jun!V269+Jul!V269+Ago!V269+Set!V269+Oct!V269+Nov!V269+Dic!V269</f>
        <v>36</v>
      </c>
      <c r="W269" s="1">
        <f>+Ene!W269+Feb!W269+Mar!W269+Abr!W269+May!W269+Jun!W269+Jul!W269+Ago!W269+Set!W269+Oct!W269+Nov!W269+Dic!W269</f>
        <v>16</v>
      </c>
      <c r="X269" s="17">
        <f>+Ene!X269+Feb!X269+Mar!X269+Abr!X269+May!X269+Jun!X269+Jul!X269+Ago!X269+Set!X269+Oct!X269+Nov!X269+Dic!X269</f>
        <v>0</v>
      </c>
      <c r="Y269" s="40"/>
      <c r="Z269" s="5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40"/>
      <c r="Z270" s="5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40"/>
      <c r="Z271" s="5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40"/>
      <c r="Z272" s="5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40"/>
      <c r="Z273" s="5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40"/>
      <c r="Z274" s="5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40"/>
      <c r="Z275" s="5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40"/>
      <c r="Z276" s="5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40"/>
      <c r="Z277" s="5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40"/>
      <c r="Z278" s="5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40"/>
      <c r="Z279" s="5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40"/>
      <c r="Z280" s="5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40"/>
      <c r="Z281" s="5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40"/>
      <c r="Z282" s="5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40"/>
      <c r="Z283" s="5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40"/>
      <c r="Z284" s="5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20</v>
      </c>
      <c r="K285" s="17">
        <f>+Ene!K285+Feb!K285+Mar!K285+Abr!K285+May!K285+Jun!K285+Jul!K285+Ago!K285+Set!K285+Oct!K285+Nov!K285+Dic!K285</f>
        <v>9</v>
      </c>
      <c r="L285" s="1">
        <f>+Ene!L285+Feb!L285+Mar!L285+Abr!L285+May!L285+Jun!L285+Jul!L285+Ago!L285+Set!L285+Oct!L285+Nov!L285+Dic!L285</f>
        <v>29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1</v>
      </c>
      <c r="O285" s="1">
        <f>+Ene!O285+Feb!O285+Mar!O285+Abr!O285+May!O285+Jun!O285+Jul!O285+Ago!O285+Set!O285+Oct!O285+Nov!O285+Dic!O285</f>
        <v>27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2</v>
      </c>
      <c r="U285" s="1">
        <f>+Ene!U285+Feb!U285+Mar!U285+Abr!U285+May!U285+Jun!U285+Jul!U285+Ago!U285+Set!U285+Oct!U285+Nov!U285+Dic!U285</f>
        <v>6</v>
      </c>
      <c r="V285" s="1">
        <f>+Ene!V285+Feb!V285+Mar!V285+Abr!V285+May!V285+Jun!V285+Jul!V285+Ago!V285+Set!V285+Oct!V285+Nov!V285+Dic!V285</f>
        <v>18</v>
      </c>
      <c r="W285" s="1">
        <f>+Ene!W285+Feb!W285+Mar!W285+Abr!W285+May!W285+Jun!W285+Jul!W285+Ago!W285+Set!W285+Oct!W285+Nov!W285+Dic!W285</f>
        <v>5</v>
      </c>
      <c r="X285" s="17">
        <f>+Ene!X285+Feb!X285+Mar!X285+Abr!X285+May!X285+Jun!X285+Jul!X285+Ago!X285+Set!X285+Oct!X285+Nov!X285+Dic!X285</f>
        <v>0</v>
      </c>
      <c r="Y285" s="40"/>
      <c r="Z285" s="5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40"/>
      <c r="Z286" s="5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40"/>
      <c r="Z287" s="5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13</v>
      </c>
      <c r="K288" s="17">
        <f>+Ene!K288+Feb!K288+Mar!K288+Abr!K288+May!K288+Jun!K288+Jul!K288+Ago!K288+Set!K288+Oct!K288+Nov!K288+Dic!K288</f>
        <v>14</v>
      </c>
      <c r="L288" s="1">
        <f>+Ene!L288+Feb!L288+Mar!L288+Abr!L288+May!L288+Jun!L288+Jul!L288+Ago!L288+Set!L288+Oct!L288+Nov!L288+Dic!L288</f>
        <v>27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1</v>
      </c>
      <c r="O288" s="1">
        <f>+Ene!O288+Feb!O288+Mar!O288+Abr!O288+May!O288+Jun!O288+Jul!O288+Ago!O288+Set!O288+Oct!O288+Nov!O288+Dic!O288</f>
        <v>25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4</v>
      </c>
      <c r="V288" s="1">
        <f>+Ene!V288+Feb!V288+Mar!V288+Abr!V288+May!V288+Jun!V288+Jul!V288+Ago!V288+Set!V288+Oct!V288+Nov!V288+Dic!V288</f>
        <v>18</v>
      </c>
      <c r="W288" s="1">
        <f>+Ene!W288+Feb!W288+Mar!W288+Abr!W288+May!W288+Jun!W288+Jul!W288+Ago!W288+Set!W288+Oct!W288+Nov!W288+Dic!W288</f>
        <v>5</v>
      </c>
      <c r="X288" s="17">
        <f>+Ene!X288+Feb!X288+Mar!X288+Abr!X288+May!X288+Jun!X288+Jul!X288+Ago!X288+Set!X288+Oct!X288+Nov!X288+Dic!X288</f>
        <v>0</v>
      </c>
      <c r="Y288" s="40"/>
      <c r="Z288" s="5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40"/>
      <c r="Z289" s="5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7</v>
      </c>
      <c r="K290" s="17">
        <f>+Ene!K290+Feb!K290+Mar!K290+Abr!K290+May!K290+Jun!K290+Jul!K290+Ago!K290+Set!K290+Oct!K290+Nov!K290+Dic!K290</f>
        <v>6</v>
      </c>
      <c r="L290" s="1">
        <f>+Ene!L290+Feb!L290+Mar!L290+Abr!L290+May!L290+Jun!L290+Jul!L290+Ago!L290+Set!L290+Oct!L290+Nov!L290+Dic!L290</f>
        <v>12</v>
      </c>
      <c r="M290" s="17">
        <f>+Ene!M290+Feb!M290+Mar!M290+Abr!M290+May!M290+Jun!M290+Jul!M290+Ago!M290+Set!M290+Oct!M290+Nov!M290+Dic!M290</f>
        <v>1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12</v>
      </c>
      <c r="P290" s="1">
        <f>+Ene!P290+Feb!P290+Mar!P290+Abr!P290+May!P290+Jun!P290+Jul!P290+Ago!P290+Set!P290+Oct!P290+Nov!P290+Dic!P290</f>
        <v>1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5</v>
      </c>
      <c r="V290" s="1">
        <f>+Ene!V290+Feb!V290+Mar!V290+Abr!V290+May!V290+Jun!V290+Jul!V290+Ago!V290+Set!V290+Oct!V290+Nov!V290+Dic!V290</f>
        <v>4</v>
      </c>
      <c r="W290" s="1">
        <f>+Ene!W290+Feb!W290+Mar!W290+Abr!W290+May!W290+Jun!W290+Jul!W290+Ago!W290+Set!W290+Oct!W290+Nov!W290+Dic!W290</f>
        <v>4</v>
      </c>
      <c r="X290" s="17">
        <f>+Ene!X290+Feb!X290+Mar!X290+Abr!X290+May!X290+Jun!X290+Jul!X290+Ago!X290+Set!X290+Oct!X290+Nov!X290+Dic!X290</f>
        <v>0</v>
      </c>
      <c r="Y290" s="40"/>
      <c r="Z290" s="5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18</v>
      </c>
      <c r="K291" s="17">
        <f>+Ene!K291+Feb!K291+Mar!K291+Abr!K291+May!K291+Jun!K291+Jul!K291+Ago!K291+Set!K291+Oct!K291+Nov!K291+Dic!K291</f>
        <v>34</v>
      </c>
      <c r="L291" s="1">
        <f>+Ene!L291+Feb!L291+Mar!L291+Abr!L291+May!L291+Jun!L291+Jul!L291+Ago!L291+Set!L291+Oct!L291+Nov!L291+Dic!L291</f>
        <v>49</v>
      </c>
      <c r="M291" s="17">
        <f>+Ene!M291+Feb!M291+Mar!M291+Abr!M291+May!M291+Jun!M291+Jul!M291+Ago!M291+Set!M291+Oct!M291+Nov!M291+Dic!M291</f>
        <v>3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47</v>
      </c>
      <c r="P291" s="1">
        <f>+Ene!P291+Feb!P291+Mar!P291+Abr!P291+May!P291+Jun!P291+Jul!P291+Ago!P291+Set!P291+Oct!P291+Nov!P291+Dic!P291</f>
        <v>4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4</v>
      </c>
      <c r="U291" s="1">
        <f>+Ene!U291+Feb!U291+Mar!U291+Abr!U291+May!U291+Jun!U291+Jul!U291+Ago!U291+Set!U291+Oct!U291+Nov!U291+Dic!U291</f>
        <v>9</v>
      </c>
      <c r="V291" s="1">
        <f>+Ene!V291+Feb!V291+Mar!V291+Abr!V291+May!V291+Jun!V291+Jul!V291+Ago!V291+Set!V291+Oct!V291+Nov!V291+Dic!V291</f>
        <v>29</v>
      </c>
      <c r="W291" s="1">
        <f>+Ene!W291+Feb!W291+Mar!W291+Abr!W291+May!W291+Jun!W291+Jul!W291+Ago!W291+Set!W291+Oct!W291+Nov!W291+Dic!W291</f>
        <v>14</v>
      </c>
      <c r="X291" s="17">
        <f>+Ene!X291+Feb!X291+Mar!X291+Abr!X291+May!X291+Jun!X291+Jul!X291+Ago!X291+Set!X291+Oct!X291+Nov!X291+Dic!X291</f>
        <v>0</v>
      </c>
      <c r="Y291" s="40"/>
      <c r="Z291" s="5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40"/>
      <c r="Z292" s="5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40"/>
      <c r="Z293" s="5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40"/>
      <c r="Z294" s="5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40"/>
      <c r="Z295" s="5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40"/>
      <c r="Z296" s="5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40"/>
      <c r="Z297" s="5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40"/>
      <c r="Z298" s="5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40"/>
      <c r="Z299" s="5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40"/>
      <c r="Z300" s="5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40"/>
      <c r="Z301" s="5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40"/>
      <c r="Z302" s="5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40"/>
      <c r="Z303" s="5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40"/>
      <c r="Z304" s="5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40"/>
      <c r="Z305" s="5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40"/>
      <c r="Z306" s="5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40"/>
      <c r="Z307" s="5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40"/>
      <c r="Z308" s="5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40"/>
      <c r="Z309" s="5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40"/>
      <c r="Z310" s="5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40"/>
      <c r="Z311" s="5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40"/>
      <c r="Z312" s="5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3</v>
      </c>
      <c r="K313" s="17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4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4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1</v>
      </c>
      <c r="W313" s="1">
        <f>+Ene!W313+Feb!W313+Mar!W313+Abr!W313+May!W313+Jun!W313+Jul!W313+Ago!W313+Set!W313+Oct!W313+Nov!W313+Dic!W313</f>
        <v>3</v>
      </c>
      <c r="X313" s="17">
        <f>+Ene!X313+Feb!X313+Mar!X313+Abr!X313+May!X313+Jun!X313+Jul!X313+Ago!X313+Set!X313+Oct!X313+Nov!X313+Dic!X313</f>
        <v>0</v>
      </c>
      <c r="Y313" s="40"/>
      <c r="Z313" s="5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40"/>
      <c r="Z314" s="5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40"/>
      <c r="Z315" s="5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40"/>
      <c r="Z316" s="5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40"/>
      <c r="Z317" s="5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40"/>
      <c r="Z318" s="5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40"/>
      <c r="Z319" s="5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40"/>
      <c r="Z320" s="5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40"/>
      <c r="Z321" s="5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40"/>
      <c r="Z322" s="5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40"/>
      <c r="Z323" s="5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40"/>
      <c r="Z324" s="5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40"/>
      <c r="Z325" s="5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40"/>
      <c r="Z326" s="5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40"/>
      <c r="Z327" s="5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40"/>
      <c r="Z328" s="5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40"/>
      <c r="Z329" s="5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40"/>
      <c r="Z330" s="5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40"/>
      <c r="Z331" s="5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40"/>
      <c r="Z332" s="5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40"/>
      <c r="Z333" s="5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40"/>
      <c r="Z334" s="5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40"/>
      <c r="Z335" s="5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40"/>
      <c r="Z336" s="5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40"/>
      <c r="Z337" s="5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40"/>
      <c r="Z338" s="5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40"/>
      <c r="Z339" s="5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40"/>
      <c r="Z340" s="5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40"/>
      <c r="Z341" s="5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40"/>
      <c r="Z342" s="5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40"/>
      <c r="Z343" s="5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40"/>
      <c r="Z344" s="5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40"/>
      <c r="Z345" s="5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40"/>
      <c r="Z346" s="5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40"/>
      <c r="Z347" s="5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40"/>
      <c r="Z348" s="5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40"/>
      <c r="Z349" s="5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40"/>
      <c r="Z350" s="5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40"/>
      <c r="Z351" s="5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40"/>
      <c r="Z352" s="5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40"/>
      <c r="Z353" s="5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40"/>
      <c r="Z354" s="5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40"/>
      <c r="Z355" s="5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40"/>
      <c r="Z356" s="5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40"/>
      <c r="Z357" s="5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40"/>
      <c r="Z358" s="5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40"/>
      <c r="Z359" s="5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40"/>
      <c r="Z360" s="5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40"/>
      <c r="Z361" s="5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40"/>
      <c r="Z362" s="5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40"/>
      <c r="Z363" s="5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40"/>
      <c r="Z364" s="5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40"/>
      <c r="Z365" s="5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40"/>
      <c r="Z366" s="5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40"/>
      <c r="Z367" s="5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40"/>
      <c r="Z368" s="5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40"/>
      <c r="Z369" s="5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40"/>
      <c r="Z370" s="5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40"/>
      <c r="Z371" s="5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40"/>
      <c r="Z372" s="5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453</v>
      </c>
      <c r="K373" s="17">
        <f>+Ene!K373+Feb!K373+Mar!K373+Abr!K373+May!K373+Jun!K373+Jul!K373+Ago!K373+Set!K373+Oct!K373+Nov!K373+Dic!K373</f>
        <v>457</v>
      </c>
      <c r="L373" s="1">
        <f>+Ene!L373+Feb!L373+Mar!L373+Abr!L373+May!L373+Jun!L373+Jul!L373+Ago!L373+Set!L373+Oct!L373+Nov!L373+Dic!L373</f>
        <v>786</v>
      </c>
      <c r="M373" s="17">
        <f>+Ene!M373+Feb!M373+Mar!M373+Abr!M373+May!M373+Jun!M373+Jul!M373+Ago!M373+Set!M373+Oct!M373+Nov!M373+Dic!M373</f>
        <v>125</v>
      </c>
      <c r="N373" s="1">
        <f>+Ene!N373+Feb!N373+Mar!N373+Abr!N373+May!N373+Jun!N373+Jul!N373+Ago!N373+Set!N373+Oct!N373+Nov!N373+Dic!N373</f>
        <v>37</v>
      </c>
      <c r="O373" s="1">
        <f>+Ene!O373+Feb!O373+Mar!O373+Abr!O373+May!O373+Jun!O373+Jul!O373+Ago!O373+Set!O373+Oct!O373+Nov!O373+Dic!O373</f>
        <v>805</v>
      </c>
      <c r="P373" s="1">
        <f>+Ene!P373+Feb!P373+Mar!P373+Abr!P373+May!P373+Jun!P373+Jul!P373+Ago!P373+Set!P373+Oct!P373+Nov!P373+Dic!P373</f>
        <v>59</v>
      </c>
      <c r="Q373" s="1">
        <f>+Ene!Q373+Feb!Q373+Mar!Q373+Abr!Q373+May!Q373+Jun!Q373+Jul!Q373+Ago!Q373+Set!Q373+Oct!Q373+Nov!Q373+Dic!Q373</f>
        <v>5</v>
      </c>
      <c r="R373" s="17">
        <f>+Ene!R373+Feb!R373+Mar!R373+Abr!R373+May!R373+Jun!R373+Jul!R373+Ago!R373+Set!R373+Oct!R373+Nov!R373+Dic!R373</f>
        <v>5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8</v>
      </c>
      <c r="U373" s="1">
        <f>+Ene!U373+Feb!U373+Mar!U373+Abr!U373+May!U373+Jun!U373+Jul!U373+Ago!U373+Set!U373+Oct!U373+Nov!U373+Dic!U373</f>
        <v>88</v>
      </c>
      <c r="V373" s="1">
        <f>+Ene!V373+Feb!V373+Mar!V373+Abr!V373+May!V373+Jun!V373+Jul!V373+Ago!V373+Set!V373+Oct!V373+Nov!V373+Dic!V373</f>
        <v>287</v>
      </c>
      <c r="W373" s="1">
        <f>+Ene!W373+Feb!W373+Mar!W373+Abr!W373+May!W373+Jun!W373+Jul!W373+Ago!W373+Set!W373+Oct!W373+Nov!W373+Dic!W373</f>
        <v>536</v>
      </c>
      <c r="X373" s="17">
        <f>+Ene!X373+Feb!X373+Mar!X373+Abr!X373+May!X373+Jun!X373+Jul!X373+Ago!X373+Set!X373+Oct!X373+Nov!X373+Dic!X373</f>
        <v>0</v>
      </c>
      <c r="Y373" s="40"/>
      <c r="Z373" s="5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40"/>
      <c r="Z374" s="5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40"/>
      <c r="Z375" s="5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40"/>
      <c r="Z376" s="5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40"/>
      <c r="Z377" s="5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40"/>
      <c r="Z378" s="5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40"/>
      <c r="Z379" s="5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40"/>
      <c r="Z380" s="5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40"/>
      <c r="Z381" s="5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40"/>
      <c r="Z382" s="5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40"/>
      <c r="Z383" s="5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40"/>
      <c r="Z384" s="5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40"/>
      <c r="Z385" s="5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40"/>
      <c r="Z386" s="5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38</v>
      </c>
      <c r="K387" s="17">
        <f>+Ene!K387+Feb!K387+Mar!K387+Abr!K387+May!K387+Jun!K387+Jul!K387+Ago!K387+Set!K387+Oct!K387+Nov!K387+Dic!K387</f>
        <v>23</v>
      </c>
      <c r="L387" s="1">
        <f>+Ene!L387+Feb!L387+Mar!L387+Abr!L387+May!L387+Jun!L387+Jul!L387+Ago!L387+Set!L387+Oct!L387+Nov!L387+Dic!L387</f>
        <v>55</v>
      </c>
      <c r="M387" s="17">
        <f>+Ene!M387+Feb!M387+Mar!M387+Abr!M387+May!M387+Jun!M387+Jul!M387+Ago!M387+Set!M387+Oct!M387+Nov!M387+Dic!M387</f>
        <v>6</v>
      </c>
      <c r="N387" s="1">
        <f>+Ene!N387+Feb!N387+Mar!N387+Abr!N387+May!N387+Jun!N387+Jul!N387+Ago!N387+Set!N387+Oct!N387+Nov!N387+Dic!N387</f>
        <v>3</v>
      </c>
      <c r="O387" s="1">
        <f>+Ene!O387+Feb!O387+Mar!O387+Abr!O387+May!O387+Jun!O387+Jul!O387+Ago!O387+Set!O387+Oct!O387+Nov!O387+Dic!O387</f>
        <v>55</v>
      </c>
      <c r="P387" s="1">
        <f>+Ene!P387+Feb!P387+Mar!P387+Abr!P387+May!P387+Jun!P387+Jul!P387+Ago!P387+Set!P387+Oct!P387+Nov!P387+Dic!P387</f>
        <v>3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34</v>
      </c>
      <c r="W387" s="1">
        <f>+Ene!W387+Feb!W387+Mar!W387+Abr!W387+May!W387+Jun!W387+Jul!W387+Ago!W387+Set!W387+Oct!W387+Nov!W387+Dic!W387</f>
        <v>27</v>
      </c>
      <c r="X387" s="17">
        <f>+Ene!X387+Feb!X387+Mar!X387+Abr!X387+May!X387+Jun!X387+Jul!X387+Ago!X387+Set!X387+Oct!X387+Nov!X387+Dic!X387</f>
        <v>0</v>
      </c>
      <c r="Y387" s="40"/>
      <c r="Z387" s="5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40"/>
      <c r="Z388" s="5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40"/>
      <c r="Z389" s="5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40"/>
      <c r="Z390" s="5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40"/>
      <c r="Z391" s="5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26</v>
      </c>
      <c r="K392" s="17">
        <f>+Ene!K392+Feb!K392+Mar!K392+Abr!K392+May!K392+Jun!K392+Jul!K392+Ago!K392+Set!K392+Oct!K392+Nov!K392+Dic!K392</f>
        <v>28</v>
      </c>
      <c r="L392" s="1">
        <f>+Ene!L392+Feb!L392+Mar!L392+Abr!L392+May!L392+Jun!L392+Jul!L392+Ago!L392+Set!L392+Oct!L392+Nov!L392+Dic!L392</f>
        <v>43</v>
      </c>
      <c r="M392" s="17">
        <f>+Ene!M392+Feb!M392+Mar!M392+Abr!M392+May!M392+Jun!M392+Jul!M392+Ago!M392+Set!M392+Oct!M392+Nov!M392+Dic!M392</f>
        <v>11</v>
      </c>
      <c r="N392" s="1">
        <f>+Ene!N392+Feb!N392+Mar!N392+Abr!N392+May!N392+Jun!N392+Jul!N392+Ago!N392+Set!N392+Oct!N392+Nov!N392+Dic!N392</f>
        <v>2</v>
      </c>
      <c r="O392" s="1">
        <f>+Ene!O392+Feb!O392+Mar!O392+Abr!O392+May!O392+Jun!O392+Jul!O392+Ago!O392+Set!O392+Oct!O392+Nov!O392+Dic!O392</f>
        <v>48</v>
      </c>
      <c r="P392" s="1">
        <f>+Ene!P392+Feb!P392+Mar!P392+Abr!P392+May!P392+Jun!P392+Jul!P392+Ago!P392+Set!P392+Oct!P392+Nov!P392+Dic!P392</f>
        <v>3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1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2</v>
      </c>
      <c r="V392" s="1">
        <f>+Ene!V392+Feb!V392+Mar!V392+Abr!V392+May!V392+Jun!V392+Jul!V392+Ago!V392+Set!V392+Oct!V392+Nov!V392+Dic!V392</f>
        <v>36</v>
      </c>
      <c r="W392" s="1">
        <f>+Ene!W392+Feb!W392+Mar!W392+Abr!W392+May!W392+Jun!W392+Jul!W392+Ago!W392+Set!W392+Oct!W392+Nov!W392+Dic!W392</f>
        <v>16</v>
      </c>
      <c r="X392" s="17">
        <f>+Ene!X392+Feb!X392+Mar!X392+Abr!X392+May!X392+Jun!X392+Jul!X392+Ago!X392+Set!X392+Oct!X392+Nov!X392+Dic!X392</f>
        <v>0</v>
      </c>
      <c r="Y392" s="40"/>
      <c r="Z392" s="5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40"/>
      <c r="Z393" s="5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40"/>
      <c r="Z394" s="5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40"/>
      <c r="Z395" s="5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40"/>
      <c r="Z396" s="5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40"/>
      <c r="Z397" s="5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107</v>
      </c>
      <c r="K398" s="17">
        <f>+Ene!K398+Feb!K398+Mar!K398+Abr!K398+May!K398+Jun!K398+Jul!K398+Ago!K398+Set!K398+Oct!K398+Nov!K398+Dic!K398</f>
        <v>94</v>
      </c>
      <c r="L398" s="1">
        <f>+Ene!L398+Feb!L398+Mar!L398+Abr!L398+May!L398+Jun!L398+Jul!L398+Ago!L398+Set!L398+Oct!L398+Nov!L398+Dic!L398</f>
        <v>175</v>
      </c>
      <c r="M398" s="17">
        <f>+Ene!M398+Feb!M398+Mar!M398+Abr!M398+May!M398+Jun!M398+Jul!M398+Ago!M398+Set!M398+Oct!M398+Nov!M398+Dic!M398</f>
        <v>26</v>
      </c>
      <c r="N398" s="1">
        <f>+Ene!N398+Feb!N398+Mar!N398+Abr!N398+May!N398+Jun!N398+Jul!N398+Ago!N398+Set!N398+Oct!N398+Nov!N398+Dic!N398</f>
        <v>11</v>
      </c>
      <c r="O398" s="1">
        <f>+Ene!O398+Feb!O398+Mar!O398+Abr!O398+May!O398+Jun!O398+Jul!O398+Ago!O398+Set!O398+Oct!O398+Nov!O398+Dic!O398</f>
        <v>183</v>
      </c>
      <c r="P398" s="1">
        <f>+Ene!P398+Feb!P398+Mar!P398+Abr!P398+May!P398+Jun!P398+Jul!P398+Ago!P398+Set!P398+Oct!P398+Nov!P398+Dic!P398</f>
        <v>7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85</v>
      </c>
      <c r="W398" s="1">
        <f>+Ene!W398+Feb!W398+Mar!W398+Abr!W398+May!W398+Jun!W398+Jul!W398+Ago!W398+Set!W398+Oct!W398+Nov!W398+Dic!W398</f>
        <v>116</v>
      </c>
      <c r="X398" s="17">
        <f>+Ene!X398+Feb!X398+Mar!X398+Abr!X398+May!X398+Jun!X398+Jul!X398+Ago!X398+Set!X398+Oct!X398+Nov!X398+Dic!X398</f>
        <v>0</v>
      </c>
      <c r="Y398" s="40"/>
      <c r="Z398" s="5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40"/>
      <c r="Z399" s="5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40"/>
      <c r="Z400" s="5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40"/>
      <c r="Z401" s="5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40"/>
      <c r="Z402" s="5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40"/>
      <c r="Z403" s="5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40"/>
      <c r="Z404" s="5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40"/>
      <c r="Z405" s="5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40"/>
      <c r="Z406" s="5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40"/>
      <c r="Z407" s="5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40"/>
      <c r="Z408" s="5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40"/>
      <c r="Z409" s="5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40"/>
      <c r="Z410" s="5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40"/>
      <c r="Z411" s="5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40"/>
      <c r="Z412" s="5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40"/>
      <c r="Z413" s="5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40"/>
      <c r="Z414" s="5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40"/>
      <c r="Z415" s="5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40"/>
      <c r="Z416" s="5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40"/>
      <c r="Z417" s="5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40"/>
      <c r="Z418" s="5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40"/>
      <c r="Z419" s="5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40"/>
      <c r="Z420" s="5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40"/>
      <c r="Z421" s="5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40"/>
      <c r="Z422" s="5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40"/>
      <c r="Z423" s="5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40"/>
      <c r="Z424" s="5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40"/>
      <c r="Z425" s="5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40"/>
      <c r="Z426" s="5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40"/>
      <c r="Z427" s="5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40"/>
      <c r="Z428" s="5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40"/>
      <c r="Z429" s="5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40"/>
      <c r="Z430" s="5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40"/>
      <c r="Z431" s="5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40"/>
      <c r="Z432" s="5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40"/>
      <c r="Z433" s="5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40"/>
      <c r="Z434" s="5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40"/>
      <c r="Z435" s="5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40"/>
      <c r="Z436" s="5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40"/>
      <c r="Z437" s="5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40"/>
      <c r="Z438" s="5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40"/>
      <c r="Z439" s="5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40"/>
      <c r="Z440" s="5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40"/>
      <c r="Z441" s="5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40"/>
      <c r="Z442" s="5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40"/>
      <c r="Z443" s="5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40"/>
      <c r="Z444" s="5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40"/>
      <c r="Z445" s="5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40"/>
      <c r="Z446" s="5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40"/>
      <c r="Z447" s="5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40"/>
      <c r="Z448" s="5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40"/>
      <c r="Z449" s="5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40"/>
      <c r="Z450" s="5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40"/>
      <c r="Z451" s="5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40"/>
      <c r="Z452" s="5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40"/>
      <c r="Z453" s="5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40"/>
      <c r="Z454" s="5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40"/>
      <c r="Z455" s="5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40"/>
      <c r="Z456" s="5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40"/>
      <c r="Z457" s="5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40"/>
      <c r="Z458" s="5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40"/>
      <c r="Z459" s="5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40"/>
      <c r="Z460" s="5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40"/>
      <c r="Z461" s="5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40"/>
      <c r="Z462" s="5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40"/>
      <c r="Z463" s="5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40"/>
      <c r="Z464" s="5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40"/>
      <c r="Z465" s="5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40"/>
      <c r="Z466" s="5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40"/>
      <c r="Z467" s="5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40"/>
      <c r="Z468" s="5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40"/>
      <c r="Z469" s="5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40"/>
      <c r="Z470" s="5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40"/>
      <c r="Z471" s="5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40"/>
      <c r="Z472" s="5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40"/>
      <c r="Z473" s="5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40"/>
      <c r="Z474" s="5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40"/>
      <c r="Z475" s="5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40"/>
      <c r="Z476" s="5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40"/>
      <c r="Z477" s="5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40"/>
      <c r="Z478" s="5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40"/>
      <c r="Z479" s="5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40"/>
      <c r="Z480" s="5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40"/>
      <c r="Z481" s="5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40"/>
      <c r="Z482" s="5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40"/>
      <c r="Z483" s="5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40"/>
      <c r="Z484" s="5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40"/>
      <c r="Z485" s="5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40"/>
      <c r="Z486" s="5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40"/>
      <c r="Z487" s="5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40"/>
      <c r="Z488" s="5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40"/>
      <c r="Z489" s="5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40"/>
      <c r="Z490" s="5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40"/>
      <c r="Z491" s="5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40"/>
      <c r="Z492" s="5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40"/>
      <c r="Z493" s="5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40"/>
      <c r="Z494" s="5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40"/>
      <c r="Z495" s="5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40"/>
      <c r="Z496" s="5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40"/>
      <c r="Z497" s="5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40"/>
      <c r="Z498" s="5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40"/>
      <c r="Z499" s="5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40"/>
      <c r="Z500" s="5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40"/>
      <c r="Z501" s="5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40"/>
      <c r="Z502" s="5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40"/>
      <c r="Z503" s="5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40"/>
      <c r="Z504" s="5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40"/>
      <c r="Z505" s="5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40"/>
      <c r="Z506" s="5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40"/>
      <c r="Z507" s="5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35</v>
      </c>
      <c r="K508" s="17">
        <f>+Ene!K508+Feb!K508+Mar!K508+Abr!K508+May!K508+Jun!K508+Jul!K508+Ago!K508+Set!K508+Oct!K508+Nov!K508+Dic!K508</f>
        <v>44</v>
      </c>
      <c r="L508" s="1">
        <f>+Ene!L508+Feb!L508+Mar!L508+Abr!L508+May!L508+Jun!L508+Jul!L508+Ago!L508+Set!L508+Oct!L508+Nov!L508+Dic!L508</f>
        <v>75</v>
      </c>
      <c r="M508" s="17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74</v>
      </c>
      <c r="P508" s="1">
        <f>+Ene!P508+Feb!P508+Mar!P508+Abr!P508+May!P508+Jun!P508+Jul!P508+Ago!P508+Set!P508+Oct!P508+Nov!P508+Dic!P508</f>
        <v>3</v>
      </c>
      <c r="Q508" s="1">
        <f>+Ene!Q508+Feb!Q508+Mar!Q508+Abr!Q508+May!Q508+Jun!Q508+Jul!Q508+Ago!Q508+Set!Q508+Oct!Q508+Nov!Q508+Dic!Q508</f>
        <v>1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12</v>
      </c>
      <c r="V508" s="1">
        <f>+Ene!V508+Feb!V508+Mar!V508+Abr!V508+May!V508+Jun!V508+Jul!V508+Ago!V508+Set!V508+Oct!V508+Nov!V508+Dic!V508</f>
        <v>31</v>
      </c>
      <c r="W508" s="1">
        <f>+Ene!W508+Feb!W508+Mar!W508+Abr!W508+May!W508+Jun!W508+Jul!W508+Ago!W508+Set!W508+Oct!W508+Nov!W508+Dic!W508</f>
        <v>36</v>
      </c>
      <c r="X508" s="17">
        <f>+Ene!X508+Feb!X508+Mar!X508+Abr!X508+May!X508+Jun!X508+Jul!X508+Ago!X508+Set!X508+Oct!X508+Nov!X508+Dic!X508</f>
        <v>0</v>
      </c>
      <c r="Y508" s="40"/>
      <c r="Z508" s="5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40"/>
      <c r="Z509" s="5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40"/>
      <c r="Z510" s="5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40"/>
      <c r="Z511" s="5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40"/>
      <c r="Z512" s="5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40"/>
      <c r="Z513" s="5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40"/>
      <c r="Z514" s="5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40"/>
      <c r="Z515" s="5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40"/>
      <c r="Z516" s="5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40"/>
      <c r="Z517" s="5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40"/>
      <c r="Z518" s="5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40"/>
      <c r="Z519" s="5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40"/>
      <c r="Z520" s="5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40"/>
      <c r="Z521" s="5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40"/>
      <c r="Z522" s="5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40"/>
      <c r="Z523" s="5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40"/>
      <c r="Z524" s="5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40"/>
      <c r="Z525" s="5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40"/>
      <c r="Z526" s="5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40"/>
      <c r="Z527" s="5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40"/>
      <c r="Z528" s="5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40"/>
      <c r="Z529" s="5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40"/>
      <c r="Z530" s="5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40"/>
      <c r="Z531" s="5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40"/>
      <c r="Z532" s="5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40"/>
      <c r="Z533" s="5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40"/>
      <c r="Z534" s="5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5</v>
      </c>
      <c r="K535" s="17">
        <f>+Ene!K535+Feb!K535+Mar!K535+Abr!K535+May!K535+Jun!K535+Jul!K535+Ago!K535+Set!K535+Oct!K535+Nov!K535+Dic!K535</f>
        <v>9</v>
      </c>
      <c r="L535" s="1">
        <f>+Ene!L535+Feb!L535+Mar!L535+Abr!L535+May!L535+Jun!L535+Jul!L535+Ago!L535+Set!L535+Oct!L535+Nov!L535+Dic!L535</f>
        <v>12</v>
      </c>
      <c r="M535" s="17">
        <f>+Ene!M535+Feb!M535+Mar!M535+Abr!M535+May!M535+Jun!M535+Jul!M535+Ago!M535+Set!M535+Oct!M535+Nov!M535+Dic!M535</f>
        <v>2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12</v>
      </c>
      <c r="P535" s="1">
        <f>+Ene!P535+Feb!P535+Mar!P535+Abr!P535+May!P535+Jun!P535+Jul!P535+Ago!P535+Set!P535+Oct!P535+Nov!P535+Dic!P535</f>
        <v>2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7</v>
      </c>
      <c r="W535" s="1">
        <f>+Ene!W535+Feb!W535+Mar!W535+Abr!W535+May!W535+Jun!W535+Jul!W535+Ago!W535+Set!W535+Oct!W535+Nov!W535+Dic!W535</f>
        <v>7</v>
      </c>
      <c r="X535" s="17">
        <f>+Ene!X535+Feb!X535+Mar!X535+Abr!X535+May!X535+Jun!X535+Jul!X535+Ago!X535+Set!X535+Oct!X535+Nov!X535+Dic!X535</f>
        <v>0</v>
      </c>
      <c r="Y535" s="40"/>
      <c r="Z535" s="5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40"/>
      <c r="Z536" s="5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40"/>
      <c r="Z537" s="5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40"/>
      <c r="Z538" s="5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40"/>
      <c r="Z539" s="5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40"/>
      <c r="Z540" s="5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40"/>
      <c r="Z541" s="5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40"/>
      <c r="Z542" s="5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40"/>
      <c r="Z543" s="5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40"/>
      <c r="Z544" s="5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1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1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1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1</v>
      </c>
      <c r="X545" s="17">
        <f>+Ene!X545+Feb!X545+Mar!X545+Abr!X545+May!X545+Jun!X545+Jul!X545+Ago!X545+Set!X545+Oct!X545+Nov!X545+Dic!X545</f>
        <v>0</v>
      </c>
      <c r="Y545" s="40"/>
      <c r="Z545" s="5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40"/>
      <c r="Z546" s="5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40"/>
      <c r="Z547" s="5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40"/>
      <c r="Z548" s="5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40"/>
      <c r="Z549" s="5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40"/>
      <c r="Z550" s="5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40"/>
      <c r="Z551" s="5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40"/>
      <c r="Z552" s="5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40"/>
      <c r="Z553" s="5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40"/>
      <c r="Z554" s="5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40"/>
      <c r="Z555" s="5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40"/>
      <c r="Z556" s="5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40"/>
      <c r="Z557" s="5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40"/>
      <c r="Z558" s="5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40"/>
      <c r="Z559" s="5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40"/>
      <c r="Z560" s="5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40"/>
      <c r="Z561" s="5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40"/>
      <c r="Z562" s="5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40"/>
      <c r="Z563" s="5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40"/>
      <c r="Z564" s="5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40"/>
      <c r="Z565" s="5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40"/>
      <c r="Z566" s="5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40"/>
      <c r="Z567" s="5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40"/>
      <c r="Z568" s="5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40"/>
      <c r="Z569" s="5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40"/>
      <c r="Z570" s="5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40"/>
      <c r="Z571" s="5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40"/>
      <c r="Z572" s="5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40"/>
      <c r="Z573" s="5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40"/>
      <c r="Z574" s="5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40"/>
      <c r="Z575" s="5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40"/>
      <c r="Z576" s="5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40"/>
      <c r="Z577" s="5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40"/>
      <c r="Z578" s="5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40"/>
      <c r="Z579" s="5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40"/>
      <c r="Z580" s="5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40"/>
      <c r="Z581" s="5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40"/>
      <c r="Z582" s="5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40"/>
      <c r="Z583" s="5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40"/>
      <c r="Z584" s="5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40"/>
      <c r="Z585" s="5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1</v>
      </c>
      <c r="L586" s="1">
        <f>+Ene!L586+Feb!L586+Mar!L586+Abr!L586+May!L586+Jun!L586+Jul!L586+Ago!L586+Set!L586+Oct!L586+Nov!L586+Dic!L586</f>
        <v>1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1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1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40"/>
      <c r="Z586" s="5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2</v>
      </c>
      <c r="K587" s="17">
        <f>+Ene!K587+Feb!K587+Mar!K587+Abr!K587+May!K587+Jun!K587+Jul!K587+Ago!K587+Set!K587+Oct!K587+Nov!K587+Dic!K587</f>
        <v>5</v>
      </c>
      <c r="L587" s="1">
        <f>+Ene!L587+Feb!L587+Mar!L587+Abr!L587+May!L587+Jun!L587+Jul!L587+Ago!L587+Set!L587+Oct!L587+Nov!L587+Dic!L587</f>
        <v>7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5</v>
      </c>
      <c r="P587" s="1">
        <f>+Ene!P587+Feb!P587+Mar!P587+Abr!P587+May!P587+Jun!P587+Jul!P587+Ago!P587+Set!P587+Oct!P587+Nov!P587+Dic!P587</f>
        <v>2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1</v>
      </c>
      <c r="V587" s="1">
        <f>+Ene!V587+Feb!V587+Mar!V587+Abr!V587+May!V587+Jun!V587+Jul!V587+Ago!V587+Set!V587+Oct!V587+Nov!V587+Dic!V587</f>
        <v>3</v>
      </c>
      <c r="W587" s="1">
        <f>+Ene!W587+Feb!W587+Mar!W587+Abr!W587+May!W587+Jun!W587+Jul!W587+Ago!W587+Set!W587+Oct!W587+Nov!W587+Dic!W587</f>
        <v>3</v>
      </c>
      <c r="X587" s="17">
        <f>+Ene!X587+Feb!X587+Mar!X587+Abr!X587+May!X587+Jun!X587+Jul!X587+Ago!X587+Set!X587+Oct!X587+Nov!X587+Dic!X587</f>
        <v>0</v>
      </c>
      <c r="Y587" s="40"/>
      <c r="Z587" s="5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40"/>
      <c r="Z588" s="5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40"/>
      <c r="Z589" s="5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40"/>
      <c r="Z590" s="5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40"/>
      <c r="Z591" s="5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40"/>
      <c r="Z592" s="5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40"/>
      <c r="Z593" s="5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40"/>
      <c r="Z594" s="5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40"/>
      <c r="Z595" s="5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40"/>
      <c r="Z596" s="5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40"/>
      <c r="Z597" s="5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40"/>
      <c r="Z598" s="5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40"/>
      <c r="Z599" s="5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40"/>
      <c r="Z600" s="5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40"/>
      <c r="Z601" s="5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40"/>
      <c r="Z602" s="5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40"/>
      <c r="Z603" s="5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40"/>
      <c r="Z604" s="5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40"/>
      <c r="Z605" s="5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5</v>
      </c>
      <c r="K606" s="17">
        <f>+Ene!K606+Feb!K606+Mar!K606+Abr!K606+May!K606+Jun!K606+Jul!K606+Ago!K606+Set!K606+Oct!K606+Nov!K606+Dic!K606</f>
        <v>4</v>
      </c>
      <c r="L606" s="1">
        <f>+Ene!L606+Feb!L606+Mar!L606+Abr!L606+May!L606+Jun!L606+Jul!L606+Ago!L606+Set!L606+Oct!L606+Nov!L606+Dic!L606</f>
        <v>8</v>
      </c>
      <c r="M606" s="17">
        <f>+Ene!M606+Feb!M606+Mar!M606+Abr!M606+May!M606+Jun!M606+Jul!M606+Ago!M606+Set!M606+Oct!M606+Nov!M606+Dic!M606</f>
        <v>1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9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2</v>
      </c>
      <c r="V606" s="1">
        <f>+Ene!V606+Feb!V606+Mar!V606+Abr!V606+May!V606+Jun!V606+Jul!V606+Ago!V606+Set!V606+Oct!V606+Nov!V606+Dic!V606</f>
        <v>4</v>
      </c>
      <c r="W606" s="1">
        <f>+Ene!W606+Feb!W606+Mar!W606+Abr!W606+May!W606+Jun!W606+Jul!W606+Ago!W606+Set!W606+Oct!W606+Nov!W606+Dic!W606</f>
        <v>3</v>
      </c>
      <c r="X606" s="17">
        <f>+Ene!X606+Feb!X606+Mar!X606+Abr!X606+May!X606+Jun!X606+Jul!X606+Ago!X606+Set!X606+Oct!X606+Nov!X606+Dic!X606</f>
        <v>0</v>
      </c>
      <c r="Y606" s="40"/>
      <c r="Z606" s="5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40"/>
      <c r="Z607" s="5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40"/>
      <c r="Z608" s="5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40"/>
      <c r="Z609" s="5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40"/>
      <c r="Z610" s="5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40"/>
      <c r="Z611" s="5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40"/>
      <c r="Z612" s="5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40"/>
      <c r="Z613" s="5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40"/>
      <c r="Z614" s="5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40"/>
      <c r="Z615" s="5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40"/>
      <c r="Z616" s="5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40"/>
      <c r="Z617" s="5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40"/>
      <c r="Z618" s="5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40"/>
      <c r="Z619" s="5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40"/>
      <c r="Z620" s="5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40"/>
      <c r="Z621" s="5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40"/>
      <c r="Z622" s="5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40"/>
      <c r="Z623" s="5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40"/>
      <c r="Z624" s="5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40"/>
      <c r="Z625" s="5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40"/>
      <c r="Z626" s="5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40"/>
      <c r="Z627" s="5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16</v>
      </c>
      <c r="K628" s="17">
        <f>+Ene!K628+Feb!K628+Mar!K628+Abr!K628+May!K628+Jun!K628+Jul!K628+Ago!K628+Set!K628+Oct!K628+Nov!K628+Dic!K628</f>
        <v>18</v>
      </c>
      <c r="L628" s="1">
        <f>+Ene!L628+Feb!L628+Mar!L628+Abr!L628+May!L628+Jun!L628+Jul!L628+Ago!L628+Set!L628+Oct!L628+Nov!L628+Dic!L628</f>
        <v>33</v>
      </c>
      <c r="M628" s="17">
        <f>+Ene!M628+Feb!M628+Mar!M628+Abr!M628+May!M628+Jun!M628+Jul!M628+Ago!M628+Set!M628+Oct!M628+Nov!M628+Dic!M628</f>
        <v>1</v>
      </c>
      <c r="N628" s="1">
        <f>+Ene!N628+Feb!N628+Mar!N628+Abr!N628+May!N628+Jun!N628+Jul!N628+Ago!N628+Set!N628+Oct!N628+Nov!N628+Dic!N628</f>
        <v>2</v>
      </c>
      <c r="O628" s="1">
        <f>+Ene!O628+Feb!O628+Mar!O628+Abr!O628+May!O628+Jun!O628+Jul!O628+Ago!O628+Set!O628+Oct!O628+Nov!O628+Dic!O628</f>
        <v>30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6</v>
      </c>
      <c r="V628" s="1">
        <f>+Ene!V628+Feb!V628+Mar!V628+Abr!V628+May!V628+Jun!V628+Jul!V628+Ago!V628+Set!V628+Oct!V628+Nov!V628+Dic!V628</f>
        <v>18</v>
      </c>
      <c r="W628" s="1">
        <f>+Ene!W628+Feb!W628+Mar!W628+Abr!W628+May!W628+Jun!W628+Jul!W628+Ago!W628+Set!W628+Oct!W628+Nov!W628+Dic!W628</f>
        <v>10</v>
      </c>
      <c r="X628" s="17">
        <f>+Ene!X628+Feb!X628+Mar!X628+Abr!X628+May!X628+Jun!X628+Jul!X628+Ago!X628+Set!X628+Oct!X628+Nov!X628+Dic!X628</f>
        <v>0</v>
      </c>
      <c r="Y628" s="40"/>
      <c r="Z628" s="5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40"/>
      <c r="Z629" s="5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40"/>
      <c r="Z630" s="5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40"/>
      <c r="Z631" s="5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40"/>
      <c r="Z632" s="5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40"/>
      <c r="Z633" s="5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40"/>
      <c r="Z634" s="5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40"/>
      <c r="Z635" s="5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40"/>
      <c r="Z636" s="5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40"/>
      <c r="Z637" s="5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40"/>
      <c r="Z638" s="5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40"/>
      <c r="Z639" s="5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40"/>
      <c r="Z640" s="5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40"/>
      <c r="Z641" s="5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40"/>
      <c r="Z642" s="5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40"/>
      <c r="Z643" s="5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40"/>
      <c r="Z644" s="5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40"/>
      <c r="Z645" s="5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40"/>
      <c r="Z646" s="5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40"/>
      <c r="Z647" s="5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40"/>
      <c r="Z648" s="5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40"/>
      <c r="Z649" s="5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40"/>
      <c r="Z650" s="5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40"/>
      <c r="Z651" s="5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40"/>
      <c r="Z652" s="5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40"/>
      <c r="Z653" s="5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40"/>
      <c r="Z654" s="5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40"/>
      <c r="Z655" s="5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40"/>
      <c r="Z656" s="5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40"/>
      <c r="Z657" s="5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40"/>
      <c r="Z658" s="5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40"/>
      <c r="Z659" s="5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40"/>
      <c r="Z660" s="5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40"/>
      <c r="Z661" s="5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40"/>
      <c r="Z662" s="5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40"/>
      <c r="Z663" s="5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40"/>
      <c r="Z664" s="5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40"/>
      <c r="Z665" s="5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40"/>
      <c r="Z666" s="5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40"/>
      <c r="Z667" s="5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40"/>
      <c r="Z668" s="5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40"/>
      <c r="Z669" s="5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40"/>
      <c r="Z670" s="5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40"/>
      <c r="Z671" s="5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40"/>
      <c r="Z672" s="5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40"/>
      <c r="Z673" s="5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40"/>
      <c r="Z674" s="5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40"/>
      <c r="Z675" s="5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40"/>
      <c r="Z676" s="5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40"/>
      <c r="Z677" s="5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40"/>
      <c r="Z678" s="5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40"/>
      <c r="Z679" s="5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40"/>
      <c r="Z680" s="5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40"/>
      <c r="Z681" s="5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40"/>
      <c r="Z682" s="5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40"/>
      <c r="Z683" s="5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40"/>
      <c r="Z684" s="5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40"/>
      <c r="Z685" s="5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40"/>
      <c r="Z686" s="5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40"/>
      <c r="Z687" s="5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40"/>
      <c r="Z688" s="5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40"/>
      <c r="Z689" s="5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40"/>
      <c r="Z690" s="5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40"/>
      <c r="Z691" s="5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40"/>
      <c r="Z692" s="5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40"/>
      <c r="Z693" s="5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40"/>
      <c r="Z694" s="5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40"/>
      <c r="Z695" s="5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40"/>
      <c r="Z696" s="5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40"/>
      <c r="Z697" s="5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40"/>
      <c r="Z698" s="5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40"/>
      <c r="Z699" s="5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40"/>
      <c r="Z700" s="5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40"/>
      <c r="Z701" s="5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40"/>
      <c r="Z702" s="5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40"/>
      <c r="Z703" s="5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40"/>
      <c r="Z704" s="5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40"/>
      <c r="Z705" s="5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40"/>
      <c r="Z706" s="5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40"/>
      <c r="Z707" s="5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40"/>
      <c r="Z708" s="5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40"/>
      <c r="Z709" s="5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40"/>
      <c r="Z710" s="5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40"/>
      <c r="Z711" s="5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40"/>
      <c r="Z712" s="5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3</v>
      </c>
      <c r="K713" s="17">
        <f>+Ene!K713+Feb!K713+Mar!K713+Abr!K713+May!K713+Jun!K713+Jul!K713+Ago!K713+Set!K713+Oct!K713+Nov!K713+Dic!K713</f>
        <v>5</v>
      </c>
      <c r="L713" s="1">
        <f>+Ene!L713+Feb!L713+Mar!L713+Abr!L713+May!L713+Jun!L713+Jul!L713+Ago!L713+Set!L713+Oct!L713+Nov!L713+Dic!L713</f>
        <v>8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8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7</v>
      </c>
      <c r="W713" s="1">
        <f>+Ene!W713+Feb!W713+Mar!W713+Abr!W713+May!W713+Jun!W713+Jul!W713+Ago!W713+Set!W713+Oct!W713+Nov!W713+Dic!W713</f>
        <v>1</v>
      </c>
      <c r="X713" s="17">
        <f>+Ene!X713+Feb!X713+Mar!X713+Abr!X713+May!X713+Jun!X713+Jul!X713+Ago!X713+Set!X713+Oct!X713+Nov!X713+Dic!X713</f>
        <v>0</v>
      </c>
      <c r="Y713" s="40"/>
      <c r="Z713" s="5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1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1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1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1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40"/>
      <c r="Z714" s="5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1"/>
      <c r="Z715" s="5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B71" sqref="B71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5">
        <f>+B12+C12</f>
        <v>1837</v>
      </c>
      <c r="C1" s="105"/>
      <c r="D1" s="105">
        <f>+D12+E12</f>
        <v>1734</v>
      </c>
      <c r="E1" s="105"/>
      <c r="F1" s="105">
        <f>+F12+G12</f>
        <v>1915</v>
      </c>
      <c r="G1" s="105"/>
      <c r="H1" s="105">
        <f>+H12+I12</f>
        <v>1806</v>
      </c>
      <c r="I1" s="105"/>
      <c r="J1" s="105">
        <f>+J12+K12</f>
        <v>1756</v>
      </c>
      <c r="K1" s="105"/>
      <c r="L1" s="105">
        <f>+L12+M12</f>
        <v>1553</v>
      </c>
      <c r="M1" s="105"/>
      <c r="N1" s="105">
        <f>+N12+O12</f>
        <v>1598</v>
      </c>
      <c r="O1" s="105"/>
      <c r="P1" s="105">
        <f>+P12+Q12</f>
        <v>1602</v>
      </c>
      <c r="Q1" s="105"/>
      <c r="R1" s="105">
        <f>+R12+S12</f>
        <v>0</v>
      </c>
      <c r="S1" s="105"/>
      <c r="T1" s="105">
        <f>+T12+U12</f>
        <v>0</v>
      </c>
      <c r="U1" s="105"/>
      <c r="V1" s="105">
        <f>+V12+W12</f>
        <v>0</v>
      </c>
      <c r="W1" s="105"/>
      <c r="X1" s="105">
        <f>+X12+Y12</f>
        <v>0</v>
      </c>
      <c r="Y1" s="105"/>
      <c r="Z1" s="106">
        <f>+Z12+AA12</f>
        <v>13801</v>
      </c>
      <c r="AA1" s="106"/>
    </row>
    <row r="2" spans="1:27" ht="15" thickBot="1" x14ac:dyDescent="0.35">
      <c r="A2" s="37" t="s">
        <v>862</v>
      </c>
      <c r="B2" s="100" t="s">
        <v>826</v>
      </c>
      <c r="C2" s="101"/>
      <c r="D2" s="102" t="s">
        <v>827</v>
      </c>
      <c r="E2" s="101"/>
      <c r="F2" s="102" t="s">
        <v>828</v>
      </c>
      <c r="G2" s="101"/>
      <c r="H2" s="102" t="s">
        <v>829</v>
      </c>
      <c r="I2" s="101"/>
      <c r="J2" s="102" t="s">
        <v>830</v>
      </c>
      <c r="K2" s="101"/>
      <c r="L2" s="102" t="s">
        <v>831</v>
      </c>
      <c r="M2" s="101"/>
      <c r="N2" s="102" t="s">
        <v>832</v>
      </c>
      <c r="O2" s="101"/>
      <c r="P2" s="102" t="s">
        <v>833</v>
      </c>
      <c r="Q2" s="101"/>
      <c r="R2" s="102" t="s">
        <v>834</v>
      </c>
      <c r="S2" s="101"/>
      <c r="T2" s="102" t="s">
        <v>835</v>
      </c>
      <c r="U2" s="101"/>
      <c r="V2" s="102" t="s">
        <v>836</v>
      </c>
      <c r="W2" s="101"/>
      <c r="X2" s="102" t="s">
        <v>837</v>
      </c>
      <c r="Y2" s="101"/>
      <c r="Z2" s="103" t="s">
        <v>838</v>
      </c>
      <c r="AA2" s="104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27" t="s">
        <v>358</v>
      </c>
      <c r="AA3" s="28" t="s">
        <v>359</v>
      </c>
    </row>
    <row r="4" spans="1:27" x14ac:dyDescent="0.3">
      <c r="A4" s="21" t="s">
        <v>18</v>
      </c>
      <c r="B4" s="13">
        <f>SUMIFS(Ene!$J$7:$J$715,Ene!$A$7:$A$715,Resumen!A4)</f>
        <v>179</v>
      </c>
      <c r="C4" s="15">
        <f>SUMIFS(Ene!$K$7:$K$715,Ene!$A$7:$A$715,Resumen!A4)</f>
        <v>155</v>
      </c>
      <c r="D4" s="14">
        <f>SUMIFS(Feb!$J$7:$J$715,Feb!$A$7:$A$715,Resumen!A4)</f>
        <v>158</v>
      </c>
      <c r="E4" s="15">
        <f>SUMIFS(Feb!$K$7:$K$715,Feb!$A$7:$A$715,Resumen!A4)</f>
        <v>161</v>
      </c>
      <c r="F4" s="14">
        <f>SUMIFS(Mar!$J$7:$J$715,Mar!$A$7:$A$715,Resumen!A4)</f>
        <v>211</v>
      </c>
      <c r="G4" s="15">
        <f>SUMIFS(Mar!$K$7:$K$715,Mar!$A$7:$A$715,Resumen!A4)</f>
        <v>197</v>
      </c>
      <c r="H4" s="14">
        <f>SUMIFS(Abr!$J$7:$J$715,Abr!$A$7:$A$715,Resumen!A4)</f>
        <v>191</v>
      </c>
      <c r="I4" s="15">
        <f>SUMIFS(Abr!$K$7:$K$715,Abr!$A$7:$A$715,Resumen!A4)</f>
        <v>160</v>
      </c>
      <c r="J4" s="14">
        <f>SUMIFS(May!$J$7:$J$715,May!$A$7:$A$715,Resumen!A4)</f>
        <v>177</v>
      </c>
      <c r="K4" s="15">
        <f>SUMIFS(May!$K$7:$K$715,May!$A$7:$A$715,Resumen!A4)</f>
        <v>197</v>
      </c>
      <c r="L4" s="14">
        <f>SUMIFS(Jun!$J$7:$J$715,Jun!$A$7:$A$715,Resumen!A4)</f>
        <v>168</v>
      </c>
      <c r="M4" s="15">
        <f>SUMIFS(Jun!$K$7:$K$715,Jun!$A$7:$A$715,Resumen!A4)</f>
        <v>131</v>
      </c>
      <c r="N4" s="14">
        <f>SUMIFS(Jul!$J$7:$J$715,Jul!$A$7:$A$715,Resumen!A4)</f>
        <v>156</v>
      </c>
      <c r="O4" s="15">
        <f>SUMIFS(Jul!$K$7:$K$715,Jul!$A$7:$A$715,Resumen!A4)</f>
        <v>157</v>
      </c>
      <c r="P4" s="14">
        <f>SUMIFS(Ago!$J$7:$J$715,Ago!$A$7:$A$715,Resumen!A4)</f>
        <v>158</v>
      </c>
      <c r="Q4" s="15">
        <f>SUMIFS(Ago!$K$7:$K$715,Ago!$A$7:$A$715,Resumen!A4)</f>
        <v>156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29">
        <f>+B4+D4+F4+H4+J4+L4+N4+P4+R4+T4+V4+X4</f>
        <v>1398</v>
      </c>
      <c r="AA4" s="30">
        <f>+C4+E4+G4+I4+K4+M4+O4+Q4+S4+U4+W4+Y4</f>
        <v>1314</v>
      </c>
    </row>
    <row r="5" spans="1:27" x14ac:dyDescent="0.3">
      <c r="A5" s="22" t="s">
        <v>331</v>
      </c>
      <c r="B5" s="16">
        <f>SUMIFS(Ene!$J$7:$J$715,Ene!$A$7:$A$715,Resumen!A5)</f>
        <v>36</v>
      </c>
      <c r="C5" s="17">
        <f>SUMIFS(Ene!$K$7:$K$715,Ene!$A$7:$A$715,Resumen!A5)</f>
        <v>44</v>
      </c>
      <c r="D5" s="1">
        <f>SUMIFS(Feb!$J$7:$J$715,Feb!$A$7:$A$715,Resumen!A5)</f>
        <v>39</v>
      </c>
      <c r="E5" s="17">
        <f>SUMIFS(Feb!$K$7:$K$715,Feb!$A$7:$A$715,Resumen!A5)</f>
        <v>30</v>
      </c>
      <c r="F5" s="1">
        <f>SUMIFS(Mar!$J$7:$J$715,Mar!$A$7:$A$715,Resumen!A5)</f>
        <v>32</v>
      </c>
      <c r="G5" s="17">
        <f>SUMIFS(Mar!$K$7:$K$715,Mar!$A$7:$A$715,Resumen!A5)</f>
        <v>38</v>
      </c>
      <c r="H5" s="1">
        <f>SUMIFS(Abr!$J$7:$J$715,Abr!$A$7:$A$715,Resumen!A5)</f>
        <v>31</v>
      </c>
      <c r="I5" s="17">
        <f>SUMIFS(Abr!$K$7:$K$715,Abr!$A$7:$A$715,Resumen!A5)</f>
        <v>20</v>
      </c>
      <c r="J5" s="1">
        <f>SUMIFS(May!$J$7:$J$715,May!$A$7:$A$715,Resumen!A5)</f>
        <v>34</v>
      </c>
      <c r="K5" s="17">
        <f>SUMIFS(May!$K$7:$K$715,May!$A$7:$A$715,Resumen!A5)</f>
        <v>34</v>
      </c>
      <c r="L5" s="1">
        <f>SUMIFS(Jun!$J$7:$J$715,Jun!$A$7:$A$715,Resumen!A5)</f>
        <v>29</v>
      </c>
      <c r="M5" s="17">
        <f>SUMIFS(Jun!$K$7:$K$715,Jun!$A$7:$A$715,Resumen!A5)</f>
        <v>29</v>
      </c>
      <c r="N5" s="1">
        <f>SUMIFS(Jul!$J$7:$J$715,Jul!$A$7:$A$715,Resumen!A5)</f>
        <v>34</v>
      </c>
      <c r="O5" s="17">
        <f>SUMIFS(Jul!$K$7:$K$715,Jul!$A$7:$A$715,Resumen!A5)</f>
        <v>23</v>
      </c>
      <c r="P5" s="1">
        <f>SUMIFS(Ago!$J$7:$J$715,Ago!$A$7:$A$715,Resumen!A5)</f>
        <v>36</v>
      </c>
      <c r="Q5" s="17">
        <f>SUMIFS(Ago!$K$7:$K$715,Ago!$A$7:$A$715,Resumen!A5)</f>
        <v>36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31">
        <f t="shared" ref="Z5:Z11" si="0">+B5+D5+F5+H5+J5+L5+N5+P5+R5+T5+V5+X5</f>
        <v>271</v>
      </c>
      <c r="AA5" s="32">
        <f t="shared" ref="AA5:AA11" si="1">+C5+E5+G5+I5+K5+M5+O5+Q5+S5+U5+W5+Y5</f>
        <v>254</v>
      </c>
    </row>
    <row r="6" spans="1:27" x14ac:dyDescent="0.3">
      <c r="A6" s="22" t="s">
        <v>5</v>
      </c>
      <c r="B6" s="16">
        <f>SUMIFS(Ene!$J$7:$J$715,Ene!$A$7:$A$715,Resumen!A6)</f>
        <v>66</v>
      </c>
      <c r="C6" s="17">
        <f>SUMIFS(Ene!$K$7:$K$715,Ene!$A$7:$A$715,Resumen!A6)</f>
        <v>62</v>
      </c>
      <c r="D6" s="1">
        <f>SUMIFS(Feb!$J$7:$J$715,Feb!$A$7:$A$715,Resumen!A6)</f>
        <v>48</v>
      </c>
      <c r="E6" s="17">
        <f>SUMIFS(Feb!$K$7:$K$715,Feb!$A$7:$A$715,Resumen!A6)</f>
        <v>55</v>
      </c>
      <c r="F6" s="1">
        <f>SUMIFS(Mar!$J$7:$J$715,Mar!$A$7:$A$715,Resumen!A6)</f>
        <v>51</v>
      </c>
      <c r="G6" s="17">
        <f>SUMIFS(Mar!$K$7:$K$715,Mar!$A$7:$A$715,Resumen!A6)</f>
        <v>43</v>
      </c>
      <c r="H6" s="1">
        <f>SUMIFS(Abr!$J$7:$J$715,Abr!$A$7:$A$715,Resumen!A6)</f>
        <v>60</v>
      </c>
      <c r="I6" s="17">
        <f>SUMIFS(Abr!$K$7:$K$715,Abr!$A$7:$A$715,Resumen!A6)</f>
        <v>61</v>
      </c>
      <c r="J6" s="1">
        <f>SUMIFS(May!$J$7:$J$715,May!$A$7:$A$715,Resumen!A6)</f>
        <v>68</v>
      </c>
      <c r="K6" s="17">
        <f>SUMIFS(May!$K$7:$K$715,May!$A$7:$A$715,Resumen!A6)</f>
        <v>61</v>
      </c>
      <c r="L6" s="1">
        <f>SUMIFS(Jun!$J$7:$J$715,Jun!$A$7:$A$715,Resumen!A6)</f>
        <v>37</v>
      </c>
      <c r="M6" s="17">
        <f>SUMIFS(Jun!$K$7:$K$715,Jun!$A$7:$A$715,Resumen!A6)</f>
        <v>45</v>
      </c>
      <c r="N6" s="1">
        <f>SUMIFS(Jul!$J$7:$J$715,Jul!$A$7:$A$715,Resumen!A6)</f>
        <v>39</v>
      </c>
      <c r="O6" s="17">
        <f>SUMIFS(Jul!$K$7:$K$715,Jul!$A$7:$A$715,Resumen!A6)</f>
        <v>47</v>
      </c>
      <c r="P6" s="1">
        <f>SUMIFS(Ago!$J$7:$J$715,Ago!$A$7:$A$715,Resumen!A6)</f>
        <v>45</v>
      </c>
      <c r="Q6" s="17">
        <f>SUMIFS(Ago!$K$7:$K$715,Ago!$A$7:$A$715,Resumen!A6)</f>
        <v>43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31">
        <f t="shared" si="0"/>
        <v>414</v>
      </c>
      <c r="AA6" s="32">
        <f t="shared" si="1"/>
        <v>417</v>
      </c>
    </row>
    <row r="7" spans="1:27" x14ac:dyDescent="0.3">
      <c r="A7" s="22" t="s">
        <v>98</v>
      </c>
      <c r="B7" s="16">
        <f>SUMIFS(Ene!$J$7:$J$715,Ene!$A$7:$A$715,Resumen!A7)</f>
        <v>54</v>
      </c>
      <c r="C7" s="17">
        <f>SUMIFS(Ene!$K$7:$K$715,Ene!$A$7:$A$715,Resumen!A7)</f>
        <v>57</v>
      </c>
      <c r="D7" s="1">
        <f>SUMIFS(Feb!$J$7:$J$715,Feb!$A$7:$A$715,Resumen!A7)</f>
        <v>57</v>
      </c>
      <c r="E7" s="17">
        <f>SUMIFS(Feb!$K$7:$K$715,Feb!$A$7:$A$715,Resumen!A7)</f>
        <v>45</v>
      </c>
      <c r="F7" s="1">
        <f>SUMIFS(Mar!$J$7:$J$715,Mar!$A$7:$A$715,Resumen!A7)</f>
        <v>64</v>
      </c>
      <c r="G7" s="17">
        <f>SUMIFS(Mar!$K$7:$K$715,Mar!$A$7:$A$715,Resumen!A7)</f>
        <v>59</v>
      </c>
      <c r="H7" s="1">
        <f>SUMIFS(Abr!$J$7:$J$715,Abr!$A$7:$A$715,Resumen!A7)</f>
        <v>60</v>
      </c>
      <c r="I7" s="17">
        <f>SUMIFS(Abr!$K$7:$K$715,Abr!$A$7:$A$715,Resumen!A7)</f>
        <v>53</v>
      </c>
      <c r="J7" s="1">
        <f>SUMIFS(May!$J$7:$J$715,May!$A$7:$A$715,Resumen!A7)</f>
        <v>51</v>
      </c>
      <c r="K7" s="17">
        <f>SUMIFS(May!$K$7:$K$715,May!$A$7:$A$715,Resumen!A7)</f>
        <v>55</v>
      </c>
      <c r="L7" s="1">
        <f>SUMIFS(Jun!$J$7:$J$715,Jun!$A$7:$A$715,Resumen!A7)</f>
        <v>45</v>
      </c>
      <c r="M7" s="17">
        <f>SUMIFS(Jun!$K$7:$K$715,Jun!$A$7:$A$715,Resumen!A7)</f>
        <v>50</v>
      </c>
      <c r="N7" s="1">
        <f>SUMIFS(Jul!$J$7:$J$715,Jul!$A$7:$A$715,Resumen!A7)</f>
        <v>40</v>
      </c>
      <c r="O7" s="17">
        <f>SUMIFS(Jul!$K$7:$K$715,Jul!$A$7:$A$715,Resumen!A7)</f>
        <v>37</v>
      </c>
      <c r="P7" s="1">
        <f>SUMIFS(Ago!$J$7:$J$715,Ago!$A$7:$A$715,Resumen!A7)</f>
        <v>43</v>
      </c>
      <c r="Q7" s="17">
        <f>SUMIFS(Ago!$K$7:$K$715,Ago!$A$7:$A$715,Resumen!A7)</f>
        <v>48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31">
        <f t="shared" si="0"/>
        <v>414</v>
      </c>
      <c r="AA7" s="32">
        <f t="shared" si="1"/>
        <v>404</v>
      </c>
    </row>
    <row r="8" spans="1:27" x14ac:dyDescent="0.3">
      <c r="A8" s="22" t="s">
        <v>6</v>
      </c>
      <c r="B8" s="16">
        <f>SUMIFS(Ene!$J$7:$J$715,Ene!$A$7:$A$715,Resumen!A8)</f>
        <v>516</v>
      </c>
      <c r="C8" s="17">
        <f>SUMIFS(Ene!$K$7:$K$715,Ene!$A$7:$A$715,Resumen!A8)</f>
        <v>453</v>
      </c>
      <c r="D8" s="1">
        <f>SUMIFS(Feb!$J$7:$J$715,Feb!$A$7:$A$715,Resumen!A8)</f>
        <v>498</v>
      </c>
      <c r="E8" s="17">
        <f>SUMIFS(Feb!$K$7:$K$715,Feb!$A$7:$A$715,Resumen!A8)</f>
        <v>440</v>
      </c>
      <c r="F8" s="1">
        <f>SUMIFS(Mar!$J$7:$J$715,Mar!$A$7:$A$715,Resumen!A8)</f>
        <v>519</v>
      </c>
      <c r="G8" s="17">
        <f>SUMIFS(Mar!$K$7:$K$715,Mar!$A$7:$A$715,Resumen!A8)</f>
        <v>489</v>
      </c>
      <c r="H8" s="1">
        <f>SUMIFS(Abr!$J$7:$J$715,Abr!$A$7:$A$715,Resumen!A8)</f>
        <v>465</v>
      </c>
      <c r="I8" s="17">
        <f>SUMIFS(Abr!$K$7:$K$715,Abr!$A$7:$A$715,Resumen!A8)</f>
        <v>470</v>
      </c>
      <c r="J8" s="1">
        <f>SUMIFS(May!$J$7:$J$715,May!$A$7:$A$715,Resumen!A8)</f>
        <v>466</v>
      </c>
      <c r="K8" s="17">
        <f>SUMIFS(May!$K$7:$K$715,May!$A$7:$A$715,Resumen!A8)</f>
        <v>418</v>
      </c>
      <c r="L8" s="1">
        <f>SUMIFS(Jun!$J$7:$J$715,Jun!$A$7:$A$715,Resumen!A8)</f>
        <v>432</v>
      </c>
      <c r="M8" s="17">
        <f>SUMIFS(Jun!$K$7:$K$715,Jun!$A$7:$A$715,Resumen!A8)</f>
        <v>411</v>
      </c>
      <c r="N8" s="1">
        <f>SUMIFS(Jul!$J$7:$J$715,Jul!$A$7:$A$715,Resumen!A8)</f>
        <v>456</v>
      </c>
      <c r="O8" s="17">
        <f>SUMIFS(Jul!$K$7:$K$715,Jul!$A$7:$A$715,Resumen!A8)</f>
        <v>430</v>
      </c>
      <c r="P8" s="1">
        <f>SUMIFS(Ago!$J$7:$J$715,Ago!$A$7:$A$715,Resumen!A8)</f>
        <v>394</v>
      </c>
      <c r="Q8" s="17">
        <f>SUMIFS(Ago!$K$7:$K$715,Ago!$A$7:$A$715,Resumen!A8)</f>
        <v>431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31">
        <f t="shared" si="0"/>
        <v>3746</v>
      </c>
      <c r="AA8" s="32">
        <f t="shared" si="1"/>
        <v>3542</v>
      </c>
    </row>
    <row r="9" spans="1:27" x14ac:dyDescent="0.3">
      <c r="A9" s="22" t="s">
        <v>99</v>
      </c>
      <c r="B9" s="16">
        <f>SUMIFS(Ene!$J$7:$J$715,Ene!$A$7:$A$715,Resumen!A9)</f>
        <v>4</v>
      </c>
      <c r="C9" s="17">
        <f>SUMIFS(Ene!$K$7:$K$715,Ene!$A$7:$A$715,Resumen!A9)</f>
        <v>10</v>
      </c>
      <c r="D9" s="1">
        <f>SUMIFS(Feb!$J$7:$J$715,Feb!$A$7:$A$715,Resumen!A9)</f>
        <v>6</v>
      </c>
      <c r="E9" s="17">
        <f>SUMIFS(Feb!$K$7:$K$715,Feb!$A$7:$A$715,Resumen!A9)</f>
        <v>3</v>
      </c>
      <c r="F9" s="1">
        <f>SUMIFS(Mar!$J$7:$J$715,Mar!$A$7:$A$715,Resumen!A9)</f>
        <v>6</v>
      </c>
      <c r="G9" s="17">
        <f>SUMIFS(Mar!$K$7:$K$715,Mar!$A$7:$A$715,Resumen!A9)</f>
        <v>3</v>
      </c>
      <c r="H9" s="1">
        <f>SUMIFS(Abr!$J$7:$J$715,Abr!$A$7:$A$715,Resumen!A9)</f>
        <v>10</v>
      </c>
      <c r="I9" s="17">
        <f>SUMIFS(Abr!$K$7:$K$715,Abr!$A$7:$A$715,Resumen!A9)</f>
        <v>4</v>
      </c>
      <c r="J9" s="1">
        <f>SUMIFS(May!$J$7:$J$715,May!$A$7:$A$715,Resumen!A9)</f>
        <v>5</v>
      </c>
      <c r="K9" s="17">
        <f>SUMIFS(May!$K$7:$K$715,May!$A$7:$A$715,Resumen!A9)</f>
        <v>0</v>
      </c>
      <c r="L9" s="1">
        <f>SUMIFS(Jun!$J$7:$J$715,Jun!$A$7:$A$715,Resumen!A9)</f>
        <v>2</v>
      </c>
      <c r="M9" s="17">
        <f>SUMIFS(Jun!$K$7:$K$715,Jun!$A$7:$A$715,Resumen!A9)</f>
        <v>1</v>
      </c>
      <c r="N9" s="1">
        <f>SUMIFS(Jul!$J$7:$J$715,Jul!$A$7:$A$715,Resumen!A9)</f>
        <v>5</v>
      </c>
      <c r="O9" s="17">
        <f>SUMIFS(Jul!$K$7:$K$715,Jul!$A$7:$A$715,Resumen!A9)</f>
        <v>2</v>
      </c>
      <c r="P9" s="1">
        <f>SUMIFS(Ago!$J$7:$J$715,Ago!$A$7:$A$715,Resumen!A9)</f>
        <v>3</v>
      </c>
      <c r="Q9" s="17">
        <f>SUMIFS(Ago!$K$7:$K$715,Ago!$A$7:$A$715,Resumen!A9)</f>
        <v>2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31">
        <f t="shared" si="0"/>
        <v>41</v>
      </c>
      <c r="AA9" s="32">
        <f t="shared" si="1"/>
        <v>25</v>
      </c>
    </row>
    <row r="10" spans="1:27" x14ac:dyDescent="0.3">
      <c r="A10" s="22" t="s">
        <v>70</v>
      </c>
      <c r="B10" s="16">
        <f>SUMIFS(Ene!$J$7:$J$715,Ene!$A$7:$A$715,Resumen!A10)</f>
        <v>34</v>
      </c>
      <c r="C10" s="17">
        <f>SUMIFS(Ene!$K$7:$K$715,Ene!$A$7:$A$715,Resumen!A10)</f>
        <v>58</v>
      </c>
      <c r="D10" s="1">
        <f>SUMIFS(Feb!$J$7:$J$715,Feb!$A$7:$A$715,Resumen!A10)</f>
        <v>46</v>
      </c>
      <c r="E10" s="17">
        <f>SUMIFS(Feb!$K$7:$K$715,Feb!$A$7:$A$715,Resumen!A10)</f>
        <v>45</v>
      </c>
      <c r="F10" s="1">
        <f>SUMIFS(Mar!$J$7:$J$715,Mar!$A$7:$A$715,Resumen!A10)</f>
        <v>48</v>
      </c>
      <c r="G10" s="17">
        <f>SUMIFS(Mar!$K$7:$K$715,Mar!$A$7:$A$715,Resumen!A10)</f>
        <v>39</v>
      </c>
      <c r="H10" s="1">
        <f>SUMIFS(Abr!$J$7:$J$715,Abr!$A$7:$A$715,Resumen!A10)</f>
        <v>53</v>
      </c>
      <c r="I10" s="17">
        <f>SUMIFS(Abr!$K$7:$K$715,Abr!$A$7:$A$715,Resumen!A10)</f>
        <v>50</v>
      </c>
      <c r="J10" s="1">
        <f>SUMIFS(May!$J$7:$J$715,May!$A$7:$A$715,Resumen!A10)</f>
        <v>36</v>
      </c>
      <c r="K10" s="17">
        <f>SUMIFS(May!$K$7:$K$715,May!$A$7:$A$715,Resumen!A10)</f>
        <v>45</v>
      </c>
      <c r="L10" s="1">
        <f>SUMIFS(Jun!$J$7:$J$715,Jun!$A$7:$A$715,Resumen!A10)</f>
        <v>35</v>
      </c>
      <c r="M10" s="17">
        <f>SUMIFS(Jun!$K$7:$K$715,Jun!$A$7:$A$715,Resumen!A10)</f>
        <v>44</v>
      </c>
      <c r="N10" s="1">
        <f>SUMIFS(Jul!$J$7:$J$715,Jul!$A$7:$A$715,Resumen!A10)</f>
        <v>39</v>
      </c>
      <c r="O10" s="17">
        <f>SUMIFS(Jul!$K$7:$K$715,Jul!$A$7:$A$715,Resumen!A10)</f>
        <v>35</v>
      </c>
      <c r="P10" s="1">
        <f>SUMIFS(Ago!$J$7:$J$715,Ago!$A$7:$A$715,Resumen!A10)</f>
        <v>46</v>
      </c>
      <c r="Q10" s="17">
        <f>SUMIFS(Ago!$K$7:$K$715,Ago!$A$7:$A$715,Resumen!A10)</f>
        <v>50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31">
        <f t="shared" si="0"/>
        <v>337</v>
      </c>
      <c r="AA10" s="32">
        <f t="shared" si="1"/>
        <v>366</v>
      </c>
    </row>
    <row r="11" spans="1:27" ht="15" thickBot="1" x14ac:dyDescent="0.35">
      <c r="A11" s="23" t="s">
        <v>14</v>
      </c>
      <c r="B11" s="4">
        <f>SUMIFS(Ene!$J$7:$J$715,Ene!$A$7:$A$715,Resumen!A11)</f>
        <v>57</v>
      </c>
      <c r="C11" s="5">
        <f>SUMIFS(Ene!$K$7:$K$715,Ene!$A$7:$A$715,Resumen!A11)</f>
        <v>52</v>
      </c>
      <c r="D11" s="18">
        <f>SUMIFS(Feb!$J$7:$J$715,Feb!$A$7:$A$715,Resumen!A11)</f>
        <v>58</v>
      </c>
      <c r="E11" s="5">
        <f>SUMIFS(Feb!$K$7:$K$715,Feb!$A$7:$A$715,Resumen!A11)</f>
        <v>45</v>
      </c>
      <c r="F11" s="18">
        <f>SUMIFS(Mar!$J$7:$J$715,Mar!$A$7:$A$715,Resumen!A11)</f>
        <v>58</v>
      </c>
      <c r="G11" s="5">
        <f>SUMIFS(Mar!$K$7:$K$715,Mar!$A$7:$A$715,Resumen!A11)</f>
        <v>58</v>
      </c>
      <c r="H11" s="18">
        <f>SUMIFS(Abr!$J$7:$J$715,Abr!$A$7:$A$715,Resumen!A11)</f>
        <v>61</v>
      </c>
      <c r="I11" s="5">
        <f>SUMIFS(Abr!$K$7:$K$715,Abr!$A$7:$A$715,Resumen!A11)</f>
        <v>57</v>
      </c>
      <c r="J11" s="18">
        <f>SUMIFS(May!$J$7:$J$715,May!$A$7:$A$715,Resumen!A11)</f>
        <v>50</v>
      </c>
      <c r="K11" s="5">
        <f>SUMIFS(May!$K$7:$K$715,May!$A$7:$A$715,Resumen!A11)</f>
        <v>59</v>
      </c>
      <c r="L11" s="18">
        <f>SUMIFS(Jun!$J$7:$J$715,Jun!$A$7:$A$715,Resumen!A11)</f>
        <v>44</v>
      </c>
      <c r="M11" s="5">
        <f>SUMIFS(Jun!$K$7:$K$715,Jun!$A$7:$A$715,Resumen!A11)</f>
        <v>50</v>
      </c>
      <c r="N11" s="18">
        <f>SUMIFS(Jul!$J$7:$J$715,Jul!$A$7:$A$715,Resumen!A11)</f>
        <v>45</v>
      </c>
      <c r="O11" s="5">
        <f>SUMIFS(Jul!$K$7:$K$715,Jul!$A$7:$A$715,Resumen!A11)</f>
        <v>53</v>
      </c>
      <c r="P11" s="18">
        <f>SUMIFS(Ago!$J$7:$J$715,Ago!$A$7:$A$715,Resumen!A11)</f>
        <v>57</v>
      </c>
      <c r="Q11" s="5">
        <f>SUMIFS(Ago!$K$7:$K$715,Ago!$A$7:$A$715,Resumen!A11)</f>
        <v>54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33">
        <f t="shared" si="0"/>
        <v>430</v>
      </c>
      <c r="AA11" s="34">
        <f t="shared" si="1"/>
        <v>428</v>
      </c>
    </row>
    <row r="12" spans="1:27" ht="15" thickBot="1" x14ac:dyDescent="0.35">
      <c r="B12" s="7">
        <f>SUM(B4:B11)</f>
        <v>946</v>
      </c>
      <c r="C12" s="6">
        <f t="shared" ref="C12:Y12" si="2">SUM(C4:C11)</f>
        <v>891</v>
      </c>
      <c r="D12" s="19">
        <f t="shared" si="2"/>
        <v>910</v>
      </c>
      <c r="E12" s="6">
        <f t="shared" si="2"/>
        <v>824</v>
      </c>
      <c r="F12" s="19">
        <f t="shared" si="2"/>
        <v>989</v>
      </c>
      <c r="G12" s="6">
        <f t="shared" si="2"/>
        <v>926</v>
      </c>
      <c r="H12" s="19">
        <f t="shared" si="2"/>
        <v>931</v>
      </c>
      <c r="I12" s="6">
        <f t="shared" si="2"/>
        <v>875</v>
      </c>
      <c r="J12" s="19">
        <f t="shared" si="2"/>
        <v>887</v>
      </c>
      <c r="K12" s="6">
        <f t="shared" si="2"/>
        <v>869</v>
      </c>
      <c r="L12" s="19">
        <f t="shared" si="2"/>
        <v>792</v>
      </c>
      <c r="M12" s="6">
        <f t="shared" si="2"/>
        <v>761</v>
      </c>
      <c r="N12" s="19">
        <f t="shared" si="2"/>
        <v>814</v>
      </c>
      <c r="O12" s="6">
        <f t="shared" si="2"/>
        <v>784</v>
      </c>
      <c r="P12" s="19">
        <f t="shared" si="2"/>
        <v>782</v>
      </c>
      <c r="Q12" s="6">
        <f t="shared" si="2"/>
        <v>820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35">
        <f t="shared" ref="Z12" si="3">SUM(Z4:Z11)</f>
        <v>7051</v>
      </c>
      <c r="AA12" s="36">
        <f t="shared" ref="AA12" si="4">SUM(AA4:AA11)</f>
        <v>6750</v>
      </c>
    </row>
    <row r="14" spans="1:27" ht="15" thickBot="1" x14ac:dyDescent="0.35"/>
    <row r="15" spans="1:27" ht="15" thickBot="1" x14ac:dyDescent="0.35">
      <c r="A15" s="84" t="s">
        <v>839</v>
      </c>
      <c r="B15" s="85" t="s">
        <v>840</v>
      </c>
      <c r="C15" s="85" t="s">
        <v>842</v>
      </c>
      <c r="D15" s="86" t="s">
        <v>843</v>
      </c>
    </row>
    <row r="16" spans="1:27" x14ac:dyDescent="0.3">
      <c r="A16" s="71" t="s">
        <v>18</v>
      </c>
      <c r="B16" s="72">
        <f>SUMIFS(TOTAL!$J$7:$J$715,TOTAL!$E$7:$E$715,Resumen!A16)+SUMIFS(TOTAL!$K$7:$K$715,TOTAL!$E$7:$E$715,Resumen!A16)</f>
        <v>1101</v>
      </c>
      <c r="C16" s="73">
        <f>SUMIFS(TOTAL!$Z$7:$Z$715,TOTAL!$E$7:$E$715,Resumen!$A16)</f>
        <v>0</v>
      </c>
      <c r="D16" s="74">
        <f>IFERROR(B16/C16,0)*100</f>
        <v>0</v>
      </c>
    </row>
    <row r="17" spans="1:4" x14ac:dyDescent="0.3">
      <c r="A17" s="75" t="s">
        <v>331</v>
      </c>
      <c r="B17" s="76">
        <f>SUMIFS(TOTAL!$J$7:$J$715,TOTAL!$E$7:$E$715,Resumen!A17)+SUMIFS(TOTAL!$K$7:$K$715,TOTAL!$E$7:$E$715,Resumen!A17)</f>
        <v>525</v>
      </c>
      <c r="C17" s="77">
        <f>SUMIFS(TOTAL!$Z$7:$Z$715,TOTAL!$E$7:$E$715,Resumen!$A17)</f>
        <v>0</v>
      </c>
      <c r="D17" s="78">
        <f t="shared" ref="D17:D25" si="5">IFERROR(B17/C17,0)*100</f>
        <v>0</v>
      </c>
    </row>
    <row r="18" spans="1:4" x14ac:dyDescent="0.3">
      <c r="A18" s="75" t="s">
        <v>5</v>
      </c>
      <c r="B18" s="76">
        <f>SUMIFS(TOTAL!$J$7:$J$715,TOTAL!$E$7:$E$715,Resumen!A18)+SUMIFS(TOTAL!$K$7:$K$715,TOTAL!$E$7:$E$715,Resumen!A18)</f>
        <v>910</v>
      </c>
      <c r="C18" s="77">
        <f>SUMIFS(TOTAL!$Z$7:$Z$715,TOTAL!$E$7:$E$715,Resumen!$A18)</f>
        <v>0</v>
      </c>
      <c r="D18" s="78">
        <f t="shared" si="5"/>
        <v>0</v>
      </c>
    </row>
    <row r="19" spans="1:4" x14ac:dyDescent="0.3">
      <c r="A19" s="75" t="s">
        <v>24</v>
      </c>
      <c r="B19" s="76">
        <f>SUMIFS(TOTAL!$J$7:$J$715,TOTAL!$E$7:$E$715,Resumen!A19)+SUMIFS(TOTAL!$K$7:$K$715,TOTAL!$E$7:$E$715,Resumen!A19)</f>
        <v>1019</v>
      </c>
      <c r="C19" s="77">
        <f>SUMIFS(TOTAL!$Z$7:$Z$715,TOTAL!$E$7:$E$715,Resumen!$A19)</f>
        <v>0</v>
      </c>
      <c r="D19" s="78">
        <f t="shared" si="5"/>
        <v>0</v>
      </c>
    </row>
    <row r="20" spans="1:4" x14ac:dyDescent="0.3">
      <c r="A20" s="75" t="s">
        <v>55</v>
      </c>
      <c r="B20" s="76">
        <f>SUMIFS(TOTAL!$J$7:$J$715,TOTAL!$E$7:$E$715,Resumen!A20)+SUMIFS(TOTAL!$K$7:$K$715,TOTAL!$E$7:$E$715,Resumen!A20)</f>
        <v>860</v>
      </c>
      <c r="C20" s="77">
        <f>SUMIFS(TOTAL!$Z$7:$Z$715,TOTAL!$E$7:$E$715,Resumen!$A20)</f>
        <v>0</v>
      </c>
      <c r="D20" s="78">
        <f t="shared" si="5"/>
        <v>0</v>
      </c>
    </row>
    <row r="21" spans="1:4" x14ac:dyDescent="0.3">
      <c r="A21" s="75" t="s">
        <v>96</v>
      </c>
      <c r="B21" s="76">
        <f>SUMIFS(TOTAL!$J$7:$J$715,TOTAL!$E$7:$E$715,Resumen!A21)+SUMIFS(TOTAL!$K$7:$K$715,TOTAL!$E$7:$E$715,Resumen!A21)</f>
        <v>818</v>
      </c>
      <c r="C21" s="77">
        <f>SUMIFS(TOTAL!$Z$7:$Z$715,TOTAL!$E$7:$E$715,Resumen!$A21)</f>
        <v>0</v>
      </c>
      <c r="D21" s="78">
        <f t="shared" si="5"/>
        <v>0</v>
      </c>
    </row>
    <row r="22" spans="1:4" x14ac:dyDescent="0.3">
      <c r="A22" s="75" t="s">
        <v>70</v>
      </c>
      <c r="B22" s="76">
        <f>SUMIFS(TOTAL!$J$7:$J$715,TOTAL!$E$7:$E$715,Resumen!A22)+SUMIFS(TOTAL!$K$7:$K$715,TOTAL!$E$7:$E$715,Resumen!A22)</f>
        <v>693</v>
      </c>
      <c r="C22" s="77">
        <f>SUMIFS(TOTAL!$Z$7:$Z$715,TOTAL!$E$7:$E$715,Resumen!$A22)</f>
        <v>0</v>
      </c>
      <c r="D22" s="78">
        <f t="shared" si="5"/>
        <v>0</v>
      </c>
    </row>
    <row r="23" spans="1:4" x14ac:dyDescent="0.3">
      <c r="A23" s="75" t="s">
        <v>14</v>
      </c>
      <c r="B23" s="76">
        <f>SUMIFS(TOTAL!$J$7:$J$715,TOTAL!$E$7:$E$715,Resumen!A23)+SUMIFS(TOTAL!$K$7:$K$715,TOTAL!$E$7:$E$715,Resumen!A23)</f>
        <v>463</v>
      </c>
      <c r="C23" s="77">
        <f>SUMIFS(TOTAL!$Z$7:$Z$715,TOTAL!$E$7:$E$715,Resumen!$A23)</f>
        <v>0</v>
      </c>
      <c r="D23" s="78">
        <f t="shared" si="5"/>
        <v>0</v>
      </c>
    </row>
    <row r="24" spans="1:4" ht="15" thickBot="1" x14ac:dyDescent="0.35">
      <c r="A24" s="79" t="s">
        <v>369</v>
      </c>
      <c r="B24" s="80">
        <f>SUMIFS(TOTAL!$J$7:$J$715,TOTAL!$E$7:$E$715,Resumen!A24)+SUMIFS(TOTAL!$K$7:$K$715,TOTAL!$E$7:$E$715,Resumen!A24)</f>
        <v>7412</v>
      </c>
      <c r="C24" s="81">
        <f>SUMIFS(TOTAL!$Z$7:$Z$715,TOTAL!$E$7:$E$715,Resumen!$A24)</f>
        <v>0</v>
      </c>
      <c r="D24" s="82">
        <f t="shared" si="5"/>
        <v>0</v>
      </c>
    </row>
    <row r="25" spans="1:4" ht="15" thickBot="1" x14ac:dyDescent="0.35">
      <c r="A25" s="83" t="s">
        <v>340</v>
      </c>
      <c r="B25" s="80">
        <f>SUM(B16:B24)</f>
        <v>13801</v>
      </c>
      <c r="C25" s="81">
        <f>SUM(C16:C24)</f>
        <v>0</v>
      </c>
      <c r="D25" s="82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8" t="s">
        <v>2</v>
      </c>
      <c r="B30" s="8" t="s">
        <v>840</v>
      </c>
      <c r="C30" s="8" t="s">
        <v>842</v>
      </c>
      <c r="D30" s="47" t="s">
        <v>845</v>
      </c>
    </row>
    <row r="31" spans="1:4" x14ac:dyDescent="0.3">
      <c r="A31" s="21" t="s">
        <v>19</v>
      </c>
      <c r="B31" s="39">
        <f>SUMIFS(TOTAL!$J$7:$J$715,TOTAL!$F$7:$F$715,Resumen!A66)+SUMIFS(TOTAL!$K$7:$K$715,TOTAL!$F$7:$F$715,Resumen!A66)</f>
        <v>533</v>
      </c>
      <c r="C31" s="55">
        <f>SUMIFS(TOTAL!$Z$7:$Z$715,TOTAL!$F$7:$F$715,Resumen!A66)</f>
        <v>0</v>
      </c>
      <c r="D31" s="58">
        <f t="shared" ref="D31:D66" si="6">IFERROR(B31/C31,0)*100</f>
        <v>0</v>
      </c>
    </row>
    <row r="32" spans="1:4" x14ac:dyDescent="0.3">
      <c r="A32" s="22" t="s">
        <v>127</v>
      </c>
      <c r="B32" s="40">
        <f>SUMIFS(TOTAL!$J$7:$J$715,TOTAL!$F$7:$F$715,Resumen!A65)+SUMIFS(TOTAL!$K$7:$K$715,TOTAL!$F$7:$F$715,Resumen!A65)</f>
        <v>380</v>
      </c>
      <c r="C32" s="56">
        <f>SUMIFS(TOTAL!$Z$7:$Z$715,TOTAL!$F$7:$F$715,Resumen!A65)</f>
        <v>0</v>
      </c>
      <c r="D32" s="59">
        <f t="shared" si="6"/>
        <v>0</v>
      </c>
    </row>
    <row r="33" spans="1:4" x14ac:dyDescent="0.3">
      <c r="A33" s="22" t="s">
        <v>209</v>
      </c>
      <c r="B33" s="40">
        <f>SUMIFS(TOTAL!$J$7:$J$715,TOTAL!$F$7:$F$715,Resumen!A64)+SUMIFS(TOTAL!$K$7:$K$715,TOTAL!$F$7:$F$715,Resumen!A64)</f>
        <v>10</v>
      </c>
      <c r="C33" s="56">
        <f>SUMIFS(TOTAL!$Z$7:$Z$715,TOTAL!$F$7:$F$715,Resumen!A64)</f>
        <v>0</v>
      </c>
      <c r="D33" s="59">
        <f t="shared" si="6"/>
        <v>0</v>
      </c>
    </row>
    <row r="34" spans="1:4" x14ac:dyDescent="0.3">
      <c r="A34" s="22" t="s">
        <v>54</v>
      </c>
      <c r="B34" s="40">
        <f>SUMIFS(TOTAL!$J$7:$J$715,TOTAL!$F$7:$F$715,Resumen!A63)+SUMIFS(TOTAL!$K$7:$K$715,TOTAL!$F$7:$F$715,Resumen!A63)</f>
        <v>0</v>
      </c>
      <c r="C34" s="56">
        <f>SUMIFS(TOTAL!$Z$7:$Z$715,TOTAL!$F$7:$F$715,Resumen!A63)</f>
        <v>0</v>
      </c>
      <c r="D34" s="59">
        <f t="shared" si="6"/>
        <v>0</v>
      </c>
    </row>
    <row r="35" spans="1:4" x14ac:dyDescent="0.3">
      <c r="A35" s="22" t="s">
        <v>192</v>
      </c>
      <c r="B35" s="40">
        <f>SUMIFS(TOTAL!$J$7:$J$715,TOTAL!$F$7:$F$715,Resumen!A62)+SUMIFS(TOTAL!$K$7:$K$715,TOTAL!$F$7:$F$715,Resumen!A62)</f>
        <v>0</v>
      </c>
      <c r="C35" s="56">
        <f>SUMIFS(TOTAL!$Z$7:$Z$715,TOTAL!$F$7:$F$715,Resumen!A62)</f>
        <v>0</v>
      </c>
      <c r="D35" s="59">
        <f t="shared" si="6"/>
        <v>0</v>
      </c>
    </row>
    <row r="36" spans="1:4" x14ac:dyDescent="0.3">
      <c r="A36" s="22" t="s">
        <v>208</v>
      </c>
      <c r="B36" s="40">
        <f>SUMIFS(TOTAL!$J$7:$J$715,TOTAL!$F$7:$F$715,Resumen!A61)+SUMIFS(TOTAL!$K$7:$K$715,TOTAL!$F$7:$F$715,Resumen!A61)</f>
        <v>102</v>
      </c>
      <c r="C36" s="56">
        <f>SUMIFS(TOTAL!$Z$7:$Z$715,TOTAL!$F$7:$F$715,Resumen!A61)</f>
        <v>0</v>
      </c>
      <c r="D36" s="59">
        <f t="shared" si="6"/>
        <v>0</v>
      </c>
    </row>
    <row r="37" spans="1:4" x14ac:dyDescent="0.3">
      <c r="A37" s="22" t="s">
        <v>86</v>
      </c>
      <c r="B37" s="40">
        <f>SUMIFS(TOTAL!$J$7:$J$715,TOTAL!$F$7:$F$715,Resumen!A60)+SUMIFS(TOTAL!$K$7:$K$715,TOTAL!$F$7:$F$715,Resumen!A60)</f>
        <v>387</v>
      </c>
      <c r="C37" s="56">
        <f>SUMIFS(TOTAL!$Z$7:$Z$715,TOTAL!$F$7:$F$715,Resumen!A60)</f>
        <v>0</v>
      </c>
      <c r="D37" s="59">
        <f t="shared" si="6"/>
        <v>0</v>
      </c>
    </row>
    <row r="38" spans="1:4" x14ac:dyDescent="0.3">
      <c r="A38" s="22" t="s">
        <v>147</v>
      </c>
      <c r="B38" s="40">
        <f>SUMIFS(TOTAL!$J$7:$J$715,TOTAL!$F$7:$F$715,Resumen!A59)+SUMIFS(TOTAL!$K$7:$K$715,TOTAL!$F$7:$F$715,Resumen!A59)</f>
        <v>20</v>
      </c>
      <c r="C38" s="56">
        <f>SUMIFS(TOTAL!$Z$7:$Z$715,TOTAL!$F$7:$F$715,Resumen!A59)</f>
        <v>0</v>
      </c>
      <c r="D38" s="59">
        <f t="shared" si="6"/>
        <v>0</v>
      </c>
    </row>
    <row r="39" spans="1:4" x14ac:dyDescent="0.3">
      <c r="A39" s="22" t="s">
        <v>159</v>
      </c>
      <c r="B39" s="40">
        <f>SUMIFS(TOTAL!$J$7:$J$715,TOTAL!$F$7:$F$715,Resumen!A58)+SUMIFS(TOTAL!$K$7:$K$715,TOTAL!$F$7:$F$715,Resumen!A58)</f>
        <v>240</v>
      </c>
      <c r="C39" s="56">
        <f>SUMIFS(TOTAL!$Z$7:$Z$715,TOTAL!$F$7:$F$715,Resumen!A58)</f>
        <v>0</v>
      </c>
      <c r="D39" s="59">
        <f t="shared" si="6"/>
        <v>0</v>
      </c>
    </row>
    <row r="40" spans="1:4" x14ac:dyDescent="0.3">
      <c r="A40" s="22" t="s">
        <v>70</v>
      </c>
      <c r="B40" s="40">
        <f>SUMIFS(TOTAL!$J$7:$J$715,TOTAL!$F$7:$F$715,Resumen!A57)+SUMIFS(TOTAL!$K$7:$K$715,TOTAL!$F$7:$F$715,Resumen!A57)</f>
        <v>85</v>
      </c>
      <c r="C40" s="56">
        <f>SUMIFS(TOTAL!$Z$7:$Z$715,TOTAL!$F$7:$F$715,Resumen!A57)</f>
        <v>0</v>
      </c>
      <c r="D40" s="59">
        <f t="shared" si="6"/>
        <v>0</v>
      </c>
    </row>
    <row r="41" spans="1:4" x14ac:dyDescent="0.3">
      <c r="A41" s="22" t="s">
        <v>99</v>
      </c>
      <c r="B41" s="40">
        <f>SUMIFS(TOTAL!$J$7:$J$715,TOTAL!$F$7:$F$715,Resumen!A56)+SUMIFS(TOTAL!$K$7:$K$715,TOTAL!$F$7:$F$715,Resumen!A56)</f>
        <v>542</v>
      </c>
      <c r="C41" s="56">
        <f>SUMIFS(TOTAL!$Z$7:$Z$715,TOTAL!$F$7:$F$715,Resumen!A56)</f>
        <v>0</v>
      </c>
      <c r="D41" s="59">
        <f t="shared" si="6"/>
        <v>0</v>
      </c>
    </row>
    <row r="42" spans="1:4" x14ac:dyDescent="0.3">
      <c r="A42" s="22" t="s">
        <v>22</v>
      </c>
      <c r="B42" s="40">
        <f>SUMIFS(TOTAL!$J$7:$J$715,TOTAL!$F$7:$F$715,Resumen!A55)+SUMIFS(TOTAL!$K$7:$K$715,TOTAL!$F$7:$F$715,Resumen!A55)</f>
        <v>144</v>
      </c>
      <c r="C42" s="56">
        <f>SUMIFS(TOTAL!$Z$7:$Z$715,TOTAL!$F$7:$F$715,Resumen!A55)</f>
        <v>0</v>
      </c>
      <c r="D42" s="59">
        <f t="shared" si="6"/>
        <v>0</v>
      </c>
    </row>
    <row r="43" spans="1:4" x14ac:dyDescent="0.3">
      <c r="A43" s="22" t="s">
        <v>136</v>
      </c>
      <c r="B43" s="40">
        <f>SUMIFS(TOTAL!$J$7:$J$715,TOTAL!$F$7:$F$715,Resumen!A54)+SUMIFS(TOTAL!$K$7:$K$715,TOTAL!$F$7:$F$715,Resumen!A54)</f>
        <v>119</v>
      </c>
      <c r="C43" s="56">
        <f>SUMIFS(TOTAL!$Z$7:$Z$715,TOTAL!$F$7:$F$715,Resumen!A54)</f>
        <v>0</v>
      </c>
      <c r="D43" s="59">
        <f t="shared" si="6"/>
        <v>0</v>
      </c>
    </row>
    <row r="44" spans="1:4" x14ac:dyDescent="0.3">
      <c r="A44" s="22" t="s">
        <v>232</v>
      </c>
      <c r="B44" s="40">
        <f>SUMIFS(TOTAL!$J$7:$J$715,TOTAL!$F$7:$F$715,Resumen!A53)+SUMIFS(TOTAL!$K$7:$K$715,TOTAL!$F$7:$F$715,Resumen!A53)</f>
        <v>107</v>
      </c>
      <c r="C44" s="56">
        <f>SUMIFS(TOTAL!$Z$7:$Z$715,TOTAL!$F$7:$F$715,Resumen!A53)</f>
        <v>0</v>
      </c>
      <c r="D44" s="59">
        <f t="shared" si="6"/>
        <v>0</v>
      </c>
    </row>
    <row r="45" spans="1:4" x14ac:dyDescent="0.3">
      <c r="A45" s="22" t="s">
        <v>196</v>
      </c>
      <c r="B45" s="40">
        <f>SUMIFS(TOTAL!$J$7:$J$715,TOTAL!$F$7:$F$715,Resumen!A52)+SUMIFS(TOTAL!$K$7:$K$715,TOTAL!$F$7:$F$715,Resumen!A52)</f>
        <v>159</v>
      </c>
      <c r="C45" s="56">
        <f>SUMIFS(TOTAL!$Z$7:$Z$715,TOTAL!$F$7:$F$715,Resumen!A52)</f>
        <v>0</v>
      </c>
      <c r="D45" s="59">
        <f t="shared" si="6"/>
        <v>0</v>
      </c>
    </row>
    <row r="46" spans="1:4" x14ac:dyDescent="0.3">
      <c r="A46" s="22" t="s">
        <v>370</v>
      </c>
      <c r="B46" s="40">
        <f>SUMIFS(TOTAL!$J$7:$J$715,TOTAL!$F$7:$F$715,Resumen!A51)+SUMIFS(TOTAL!$K$7:$K$715,TOTAL!$F$7:$F$715,Resumen!A51)</f>
        <v>66</v>
      </c>
      <c r="C46" s="56">
        <f>SUMIFS(TOTAL!$Z$7:$Z$715,TOTAL!$F$7:$F$715,Resumen!A51)</f>
        <v>0</v>
      </c>
      <c r="D46" s="59">
        <f t="shared" si="6"/>
        <v>0</v>
      </c>
    </row>
    <row r="47" spans="1:4" x14ac:dyDescent="0.3">
      <c r="A47" s="22" t="s">
        <v>113</v>
      </c>
      <c r="B47" s="40">
        <f>SUMIFS(TOTAL!$J$7:$J$715,TOTAL!$F$7:$F$715,Resumen!A50)+SUMIFS(TOTAL!$K$7:$K$715,TOTAL!$F$7:$F$715,Resumen!A50)</f>
        <v>127</v>
      </c>
      <c r="C47" s="56">
        <f>SUMIFS(TOTAL!$Z$7:$Z$715,TOTAL!$F$7:$F$715,Resumen!A50)</f>
        <v>0</v>
      </c>
      <c r="D47" s="59">
        <f t="shared" si="6"/>
        <v>0</v>
      </c>
    </row>
    <row r="48" spans="1:4" x14ac:dyDescent="0.3">
      <c r="A48" s="22" t="s">
        <v>222</v>
      </c>
      <c r="B48" s="40">
        <f>SUMIFS(TOTAL!$J$7:$J$715,TOTAL!$F$7:$F$715,Resumen!A49)+SUMIFS(TOTAL!$K$7:$K$715,TOTAL!$F$7:$F$715,Resumen!A49)</f>
        <v>338</v>
      </c>
      <c r="C48" s="56">
        <f>SUMIFS(TOTAL!$Z$7:$Z$715,TOTAL!$F$7:$F$715,Resumen!A49)</f>
        <v>0</v>
      </c>
      <c r="D48" s="59">
        <f t="shared" si="6"/>
        <v>0</v>
      </c>
    </row>
    <row r="49" spans="1:4" x14ac:dyDescent="0.3">
      <c r="A49" s="22" t="s">
        <v>73</v>
      </c>
      <c r="B49" s="40">
        <f>SUMIFS(TOTAL!$J$7:$J$715,TOTAL!$F$7:$F$715,Resumen!A48)+SUMIFS(TOTAL!$K$7:$K$715,TOTAL!$F$7:$F$715,Resumen!A48)</f>
        <v>0</v>
      </c>
      <c r="C49" s="56">
        <f>SUMIFS(TOTAL!$Z$7:$Z$715,TOTAL!$F$7:$F$715,Resumen!A48)</f>
        <v>0</v>
      </c>
      <c r="D49" s="59">
        <f t="shared" si="6"/>
        <v>0</v>
      </c>
    </row>
    <row r="50" spans="1:4" x14ac:dyDescent="0.3">
      <c r="A50" s="22" t="s">
        <v>131</v>
      </c>
      <c r="B50" s="40">
        <f>SUMIFS(TOTAL!$J$7:$J$715,TOTAL!$F$7:$F$715,Resumen!A47)+SUMIFS(TOTAL!$K$7:$K$715,TOTAL!$F$7:$F$715,Resumen!A47)</f>
        <v>507</v>
      </c>
      <c r="C50" s="56">
        <f>SUMIFS(TOTAL!$Z$7:$Z$715,TOTAL!$F$7:$F$715,Resumen!A47)</f>
        <v>0</v>
      </c>
      <c r="D50" s="59">
        <f t="shared" si="6"/>
        <v>0</v>
      </c>
    </row>
    <row r="51" spans="1:4" x14ac:dyDescent="0.3">
      <c r="A51" s="22" t="s">
        <v>217</v>
      </c>
      <c r="B51" s="40">
        <f>SUMIFS(TOTAL!$J$7:$J$715,TOTAL!$F$7:$F$715,Resumen!A46)+SUMIFS(TOTAL!$K$7:$K$715,TOTAL!$F$7:$F$715,Resumen!A46)</f>
        <v>7491</v>
      </c>
      <c r="C51" s="56">
        <f>SUMIFS(TOTAL!$Z$7:$Z$715,TOTAL!$F$7:$F$715,Resumen!A46)</f>
        <v>0</v>
      </c>
      <c r="D51" s="59">
        <f t="shared" si="6"/>
        <v>0</v>
      </c>
    </row>
    <row r="52" spans="1:4" x14ac:dyDescent="0.3">
      <c r="A52" s="22" t="s">
        <v>206</v>
      </c>
      <c r="B52" s="40">
        <f>SUMIFS(TOTAL!$J$7:$J$715,TOTAL!$F$7:$F$715,Resumen!A45)+SUMIFS(TOTAL!$K$7:$K$715,TOTAL!$F$7:$F$715,Resumen!A45)</f>
        <v>27</v>
      </c>
      <c r="C52" s="56">
        <f>SUMIFS(TOTAL!$Z$7:$Z$715,TOTAL!$F$7:$F$715,Resumen!A45)</f>
        <v>0</v>
      </c>
      <c r="D52" s="59">
        <f t="shared" si="6"/>
        <v>0</v>
      </c>
    </row>
    <row r="53" spans="1:4" x14ac:dyDescent="0.3">
      <c r="A53" s="22" t="s">
        <v>205</v>
      </c>
      <c r="B53" s="40">
        <f>SUMIFS(TOTAL!$J$7:$J$715,TOTAL!$F$7:$F$715,Resumen!A44)+SUMIFS(TOTAL!$K$7:$K$715,TOTAL!$F$7:$F$715,Resumen!A44)</f>
        <v>59</v>
      </c>
      <c r="C53" s="56">
        <f>SUMIFS(TOTAL!$Z$7:$Z$715,TOTAL!$F$7:$F$715,Resumen!A44)</f>
        <v>0</v>
      </c>
      <c r="D53" s="59">
        <f t="shared" si="6"/>
        <v>0</v>
      </c>
    </row>
    <row r="54" spans="1:4" x14ac:dyDescent="0.3">
      <c r="A54" s="22" t="s">
        <v>146</v>
      </c>
      <c r="B54" s="40">
        <f>SUMIFS(TOTAL!$J$7:$J$715,TOTAL!$F$7:$F$715,Resumen!A43)+SUMIFS(TOTAL!$K$7:$K$715,TOTAL!$F$7:$F$715,Resumen!A43)</f>
        <v>109</v>
      </c>
      <c r="C54" s="56">
        <f>SUMIFS(TOTAL!$Z$7:$Z$715,TOTAL!$F$7:$F$715,Resumen!A43)</f>
        <v>0</v>
      </c>
      <c r="D54" s="59">
        <f t="shared" si="6"/>
        <v>0</v>
      </c>
    </row>
    <row r="55" spans="1:4" x14ac:dyDescent="0.3">
      <c r="A55" s="22" t="s">
        <v>25</v>
      </c>
      <c r="B55" s="40">
        <f>SUMIFS(TOTAL!$J$7:$J$715,TOTAL!$F$7:$F$715,Resumen!A41)+SUMIFS(TOTAL!$K$7:$K$715,TOTAL!$F$7:$F$715,Resumen!A41)</f>
        <v>66</v>
      </c>
      <c r="C55" s="56">
        <f>SUMIFS(TOTAL!$Z$7:$Z$715,TOTAL!$F$7:$F$715,Resumen!A41)</f>
        <v>0</v>
      </c>
      <c r="D55" s="59">
        <f t="shared" si="6"/>
        <v>0</v>
      </c>
    </row>
    <row r="56" spans="1:4" x14ac:dyDescent="0.3">
      <c r="A56" s="22" t="s">
        <v>44</v>
      </c>
      <c r="B56" s="40">
        <f>SUMIFS(TOTAL!$J$7:$J$715,TOTAL!$F$7:$F$715,Resumen!A42)+SUMIFS(TOTAL!$K$7:$K$715,TOTAL!$F$7:$F$715,Resumen!A42)</f>
        <v>333</v>
      </c>
      <c r="C56" s="56">
        <f>SUMIFS(TOTAL!$Z$7:$Z$715,TOTAL!$F$7:$F$715,Resumen!A42)</f>
        <v>0</v>
      </c>
      <c r="D56" s="59">
        <f t="shared" si="6"/>
        <v>0</v>
      </c>
    </row>
    <row r="57" spans="1:4" x14ac:dyDescent="0.3">
      <c r="A57" s="22" t="s">
        <v>16</v>
      </c>
      <c r="B57" s="40">
        <f>SUMIFS(TOTAL!$J$7:$J$715,TOTAL!$F$7:$F$715,Resumen!A40)+SUMIFS(TOTAL!$K$7:$K$715,TOTAL!$F$7:$F$715,Resumen!A40)</f>
        <v>507</v>
      </c>
      <c r="C57" s="56">
        <f>SUMIFS(TOTAL!$Z$7:$Z$715,TOTAL!$F$7:$F$715,Resumen!A40)</f>
        <v>0</v>
      </c>
      <c r="D57" s="59">
        <f t="shared" si="6"/>
        <v>0</v>
      </c>
    </row>
    <row r="58" spans="1:4" x14ac:dyDescent="0.3">
      <c r="A58" s="22" t="s">
        <v>15</v>
      </c>
      <c r="B58" s="40">
        <f>SUMIFS(TOTAL!$J$7:$J$715,TOTAL!$F$7:$F$715,Resumen!A39)+SUMIFS(TOTAL!$K$7:$K$715,TOTAL!$F$7:$F$715,Resumen!A39)</f>
        <v>84</v>
      </c>
      <c r="C58" s="56">
        <f>SUMIFS(TOTAL!$Z$7:$Z$715,TOTAL!$F$7:$F$715,Resumen!A39)</f>
        <v>0</v>
      </c>
      <c r="D58" s="59">
        <f t="shared" si="6"/>
        <v>0</v>
      </c>
    </row>
    <row r="59" spans="1:4" x14ac:dyDescent="0.3">
      <c r="A59" s="22" t="s">
        <v>212</v>
      </c>
      <c r="B59" s="40">
        <f>SUMIFS(TOTAL!$J$7:$J$715,TOTAL!$F$7:$F$715,Resumen!A38)+SUMIFS(TOTAL!$K$7:$K$715,TOTAL!$F$7:$F$715,Resumen!A38)</f>
        <v>203</v>
      </c>
      <c r="C59" s="56">
        <f>SUMIFS(TOTAL!$Z$7:$Z$715,TOTAL!$F$7:$F$715,Resumen!A38)</f>
        <v>0</v>
      </c>
      <c r="D59" s="59">
        <f t="shared" si="6"/>
        <v>0</v>
      </c>
    </row>
    <row r="60" spans="1:4" x14ac:dyDescent="0.3">
      <c r="A60" s="22" t="s">
        <v>97</v>
      </c>
      <c r="B60" s="40">
        <f>SUMIFS(TOTAL!$J$7:$J$715,TOTAL!$F$7:$F$715,Resumen!A37)+SUMIFS(TOTAL!$K$7:$K$715,TOTAL!$F$7:$F$715,Resumen!A37)</f>
        <v>375</v>
      </c>
      <c r="C60" s="56">
        <f>SUMIFS(TOTAL!$Z$7:$Z$715,TOTAL!$F$7:$F$715,Resumen!A37)</f>
        <v>0</v>
      </c>
      <c r="D60" s="59">
        <f t="shared" si="6"/>
        <v>0</v>
      </c>
    </row>
    <row r="61" spans="1:4" x14ac:dyDescent="0.3">
      <c r="A61" s="22" t="s">
        <v>330</v>
      </c>
      <c r="B61" s="40">
        <f>SUMIFS(TOTAL!$J$7:$J$715,TOTAL!$F$7:$F$715,Resumen!A36)+SUMIFS(TOTAL!$K$7:$K$715,TOTAL!$F$7:$F$715,Resumen!A36)</f>
        <v>47</v>
      </c>
      <c r="C61" s="56">
        <f>SUMIFS(TOTAL!$Z$7:$Z$715,TOTAL!$F$7:$F$715,Resumen!A36)</f>
        <v>0</v>
      </c>
      <c r="D61" s="59">
        <f t="shared" si="6"/>
        <v>0</v>
      </c>
    </row>
    <row r="62" spans="1:4" x14ac:dyDescent="0.3">
      <c r="A62" s="22" t="s">
        <v>41</v>
      </c>
      <c r="B62" s="40">
        <f>SUMIFS(TOTAL!$J$7:$J$715,TOTAL!$F$7:$F$715,Resumen!A35)+SUMIFS(TOTAL!$K$7:$K$715,TOTAL!$F$7:$F$715,Resumen!A35)</f>
        <v>196</v>
      </c>
      <c r="C62" s="56">
        <f>SUMIFS(TOTAL!$Z$7:$Z$715,TOTAL!$F$7:$F$715,Resumen!A35)</f>
        <v>0</v>
      </c>
      <c r="D62" s="59">
        <f t="shared" si="6"/>
        <v>0</v>
      </c>
    </row>
    <row r="63" spans="1:4" x14ac:dyDescent="0.3">
      <c r="A63" s="22" t="s">
        <v>230</v>
      </c>
      <c r="B63" s="40">
        <f>SUMIFS(TOTAL!$J$7:$J$715,TOTAL!$F$7:$F$715,Resumen!A31)+SUMIFS(TOTAL!$K$7:$K$715,TOTAL!$F$7:$F$715,Resumen!A31)</f>
        <v>207</v>
      </c>
      <c r="C63" s="56">
        <f>SUMIFS(TOTAL!$Z$7:$Z$715,TOTAL!$F$7:$F$715,Resumen!A31)</f>
        <v>0</v>
      </c>
      <c r="D63" s="59">
        <f t="shared" si="6"/>
        <v>0</v>
      </c>
    </row>
    <row r="64" spans="1:4" x14ac:dyDescent="0.3">
      <c r="A64" s="22" t="s">
        <v>69</v>
      </c>
      <c r="B64" s="40">
        <f>SUMIFS(TOTAL!$J$7:$J$715,TOTAL!$F$7:$F$715,Resumen!A32)+SUMIFS(TOTAL!$K$7:$K$715,TOTAL!$F$7:$F$715,Resumen!A32)</f>
        <v>112</v>
      </c>
      <c r="C64" s="56">
        <f>SUMIFS(TOTAL!$Z$7:$Z$715,TOTAL!$F$7:$F$715,Resumen!A32)</f>
        <v>0</v>
      </c>
      <c r="D64" s="59">
        <f t="shared" si="6"/>
        <v>0</v>
      </c>
    </row>
    <row r="65" spans="1:4" x14ac:dyDescent="0.3">
      <c r="A65" s="22" t="s">
        <v>207</v>
      </c>
      <c r="B65" s="40">
        <f>SUMIFS(TOTAL!$J$7:$J$715,TOTAL!$F$7:$F$715,Resumen!A34)+SUMIFS(TOTAL!$K$7:$K$715,TOTAL!$F$7:$F$715,Resumen!A34)</f>
        <v>71</v>
      </c>
      <c r="C65" s="56">
        <f>SUMIFS(TOTAL!$Z$7:$Z$715,TOTAL!$F$7:$F$715,Resumen!A34)</f>
        <v>0</v>
      </c>
      <c r="D65" s="59">
        <f t="shared" si="6"/>
        <v>0</v>
      </c>
    </row>
    <row r="66" spans="1:4" ht="15" thickBot="1" x14ac:dyDescent="0.35">
      <c r="A66" s="23" t="s">
        <v>203</v>
      </c>
      <c r="B66" s="41">
        <f>SUMIFS(TOTAL!$J$7:$J$715,TOTAL!$F$7:$F$715,Resumen!A33)+SUMIFS(TOTAL!$K$7:$K$715,TOTAL!$F$7:$F$715,Resumen!A33)</f>
        <v>48</v>
      </c>
      <c r="C66" s="57">
        <f>SUMIFS(TOTAL!$Z$7:$Z$715,TOTAL!$F$7:$F$715,Resumen!A33)</f>
        <v>0</v>
      </c>
      <c r="D66" s="60">
        <f t="shared" si="6"/>
        <v>0</v>
      </c>
    </row>
    <row r="67" spans="1:4" ht="15" thickBot="1" x14ac:dyDescent="0.35">
      <c r="A67"/>
      <c r="B67" s="50">
        <f>SUM(B31:B66)</f>
        <v>13801</v>
      </c>
      <c r="C67" s="50">
        <f t="shared" ref="C67" si="7">SUM(C31:C66)</f>
        <v>0</v>
      </c>
      <c r="D67" s="6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3" t="s">
        <v>2</v>
      </c>
      <c r="B70" s="8" t="s">
        <v>845</v>
      </c>
    </row>
    <row r="71" spans="1:4" x14ac:dyDescent="0.3">
      <c r="A71" s="42" t="s">
        <v>230</v>
      </c>
      <c r="B71" s="44">
        <f t="shared" ref="B71:B106" si="9">VLOOKUP(A71,$A$31:$D$66,4,FALSE)</f>
        <v>0</v>
      </c>
    </row>
    <row r="72" spans="1:4" x14ac:dyDescent="0.3">
      <c r="A72" s="42" t="s">
        <v>69</v>
      </c>
      <c r="B72" s="45">
        <f t="shared" si="9"/>
        <v>0</v>
      </c>
    </row>
    <row r="73" spans="1:4" x14ac:dyDescent="0.3">
      <c r="A73" s="42" t="s">
        <v>41</v>
      </c>
      <c r="B73" s="45">
        <f t="shared" si="9"/>
        <v>0</v>
      </c>
    </row>
    <row r="74" spans="1:4" x14ac:dyDescent="0.3">
      <c r="A74" s="42" t="s">
        <v>212</v>
      </c>
      <c r="B74" s="45">
        <f t="shared" si="9"/>
        <v>0</v>
      </c>
    </row>
    <row r="75" spans="1:4" x14ac:dyDescent="0.3">
      <c r="A75" s="42" t="s">
        <v>222</v>
      </c>
      <c r="B75" s="45">
        <f t="shared" si="9"/>
        <v>0</v>
      </c>
    </row>
    <row r="76" spans="1:4" x14ac:dyDescent="0.3">
      <c r="A76" s="42" t="s">
        <v>370</v>
      </c>
      <c r="B76" s="45">
        <f t="shared" si="9"/>
        <v>0</v>
      </c>
    </row>
    <row r="77" spans="1:4" x14ac:dyDescent="0.3">
      <c r="A77" s="42" t="s">
        <v>19</v>
      </c>
      <c r="B77" s="45">
        <f t="shared" si="9"/>
        <v>0</v>
      </c>
    </row>
    <row r="78" spans="1:4" x14ac:dyDescent="0.3">
      <c r="A78" s="42" t="s">
        <v>54</v>
      </c>
      <c r="B78" s="45">
        <f t="shared" si="9"/>
        <v>0</v>
      </c>
    </row>
    <row r="79" spans="1:4" x14ac:dyDescent="0.3">
      <c r="A79" s="42" t="s">
        <v>25</v>
      </c>
      <c r="B79" s="45">
        <f t="shared" si="9"/>
        <v>0</v>
      </c>
    </row>
    <row r="80" spans="1:4" x14ac:dyDescent="0.3">
      <c r="A80" s="42" t="s">
        <v>217</v>
      </c>
      <c r="B80" s="45">
        <f t="shared" si="9"/>
        <v>0</v>
      </c>
    </row>
    <row r="81" spans="1:2" x14ac:dyDescent="0.3">
      <c r="A81" s="42" t="s">
        <v>99</v>
      </c>
      <c r="B81" s="45">
        <f t="shared" si="9"/>
        <v>0</v>
      </c>
    </row>
    <row r="82" spans="1:2" x14ac:dyDescent="0.3">
      <c r="A82" s="42" t="s">
        <v>22</v>
      </c>
      <c r="B82" s="45">
        <f t="shared" si="9"/>
        <v>0</v>
      </c>
    </row>
    <row r="83" spans="1:2" x14ac:dyDescent="0.3">
      <c r="A83" s="42" t="s">
        <v>196</v>
      </c>
      <c r="B83" s="45">
        <f t="shared" si="9"/>
        <v>0</v>
      </c>
    </row>
    <row r="84" spans="1:2" x14ac:dyDescent="0.3">
      <c r="A84" s="42" t="s">
        <v>159</v>
      </c>
      <c r="B84" s="45">
        <f t="shared" si="9"/>
        <v>0</v>
      </c>
    </row>
    <row r="85" spans="1:2" x14ac:dyDescent="0.3">
      <c r="A85" s="42" t="s">
        <v>232</v>
      </c>
      <c r="B85" s="45">
        <f t="shared" si="9"/>
        <v>0</v>
      </c>
    </row>
    <row r="86" spans="1:2" x14ac:dyDescent="0.3">
      <c r="A86" s="42" t="s">
        <v>73</v>
      </c>
      <c r="B86" s="45">
        <f t="shared" si="9"/>
        <v>0</v>
      </c>
    </row>
    <row r="87" spans="1:2" x14ac:dyDescent="0.3">
      <c r="A87" s="42" t="s">
        <v>44</v>
      </c>
      <c r="B87" s="45">
        <f t="shared" si="9"/>
        <v>0</v>
      </c>
    </row>
    <row r="88" spans="1:2" x14ac:dyDescent="0.3">
      <c r="A88" s="42" t="s">
        <v>330</v>
      </c>
      <c r="B88" s="45">
        <f t="shared" si="9"/>
        <v>0</v>
      </c>
    </row>
    <row r="89" spans="1:2" x14ac:dyDescent="0.3">
      <c r="A89" s="42" t="s">
        <v>146</v>
      </c>
      <c r="B89" s="45">
        <f t="shared" si="9"/>
        <v>0</v>
      </c>
    </row>
    <row r="90" spans="1:2" x14ac:dyDescent="0.3">
      <c r="A90" s="42" t="s">
        <v>127</v>
      </c>
      <c r="B90" s="45">
        <f t="shared" si="9"/>
        <v>0</v>
      </c>
    </row>
    <row r="91" spans="1:2" x14ac:dyDescent="0.3">
      <c r="A91" s="42" t="s">
        <v>208</v>
      </c>
      <c r="B91" s="45">
        <f t="shared" si="9"/>
        <v>0</v>
      </c>
    </row>
    <row r="92" spans="1:2" x14ac:dyDescent="0.3">
      <c r="A92" s="42" t="s">
        <v>15</v>
      </c>
      <c r="B92" s="45">
        <f t="shared" si="9"/>
        <v>0</v>
      </c>
    </row>
    <row r="93" spans="1:2" x14ac:dyDescent="0.3">
      <c r="A93" s="42" t="s">
        <v>136</v>
      </c>
      <c r="B93" s="45">
        <f t="shared" si="9"/>
        <v>0</v>
      </c>
    </row>
    <row r="94" spans="1:2" x14ac:dyDescent="0.3">
      <c r="A94" s="42" t="s">
        <v>131</v>
      </c>
      <c r="B94" s="45">
        <f t="shared" si="9"/>
        <v>0</v>
      </c>
    </row>
    <row r="95" spans="1:2" x14ac:dyDescent="0.3">
      <c r="A95" s="42" t="s">
        <v>147</v>
      </c>
      <c r="B95" s="45">
        <f t="shared" si="9"/>
        <v>0</v>
      </c>
    </row>
    <row r="96" spans="1:2" x14ac:dyDescent="0.3">
      <c r="A96" s="42" t="s">
        <v>16</v>
      </c>
      <c r="B96" s="45">
        <f t="shared" si="9"/>
        <v>0</v>
      </c>
    </row>
    <row r="97" spans="1:14" x14ac:dyDescent="0.3">
      <c r="A97" s="42" t="s">
        <v>86</v>
      </c>
      <c r="B97" s="45">
        <f t="shared" si="9"/>
        <v>0</v>
      </c>
    </row>
    <row r="98" spans="1:14" x14ac:dyDescent="0.3">
      <c r="A98" s="42" t="s">
        <v>207</v>
      </c>
      <c r="B98" s="45">
        <f t="shared" si="9"/>
        <v>0</v>
      </c>
    </row>
    <row r="99" spans="1:14" x14ac:dyDescent="0.3">
      <c r="A99" s="42" t="s">
        <v>203</v>
      </c>
      <c r="B99" s="45">
        <f t="shared" si="9"/>
        <v>0</v>
      </c>
    </row>
    <row r="100" spans="1:14" x14ac:dyDescent="0.3">
      <c r="A100" s="42" t="s">
        <v>97</v>
      </c>
      <c r="B100" s="45">
        <f t="shared" si="9"/>
        <v>0</v>
      </c>
    </row>
    <row r="101" spans="1:14" x14ac:dyDescent="0.3">
      <c r="A101" s="42" t="s">
        <v>206</v>
      </c>
      <c r="B101" s="45">
        <f t="shared" si="9"/>
        <v>0</v>
      </c>
    </row>
    <row r="102" spans="1:14" x14ac:dyDescent="0.3">
      <c r="A102" s="42" t="s">
        <v>70</v>
      </c>
      <c r="B102" s="45">
        <f t="shared" si="9"/>
        <v>0</v>
      </c>
    </row>
    <row r="103" spans="1:14" x14ac:dyDescent="0.3">
      <c r="A103" s="42" t="s">
        <v>209</v>
      </c>
      <c r="B103" s="45">
        <f t="shared" si="9"/>
        <v>0</v>
      </c>
    </row>
    <row r="104" spans="1:14" x14ac:dyDescent="0.3">
      <c r="A104" s="42" t="s">
        <v>192</v>
      </c>
      <c r="B104" s="45">
        <f t="shared" si="9"/>
        <v>0</v>
      </c>
    </row>
    <row r="105" spans="1:14" x14ac:dyDescent="0.3">
      <c r="A105" s="42" t="s">
        <v>113</v>
      </c>
      <c r="B105" s="45">
        <f t="shared" si="9"/>
        <v>0</v>
      </c>
    </row>
    <row r="106" spans="1:14" ht="15" thickBot="1" x14ac:dyDescent="0.35">
      <c r="A106" s="26" t="s">
        <v>205</v>
      </c>
      <c r="B106" s="4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0" t="s">
        <v>848</v>
      </c>
    </row>
    <row r="111" spans="1:14" ht="15" thickBot="1" x14ac:dyDescent="0.35">
      <c r="A111" s="6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9</v>
      </c>
      <c r="C112" s="15">
        <f>SUMIFS(Feb!$T$7:$T$715,Feb!$A$7:$A$715,Resumen!A112)</f>
        <v>9</v>
      </c>
      <c r="D112" s="15">
        <f>SUMIFS(Mar!$T$7:$T$715,Mar!$A$7:$A$715,Resumen!A112)</f>
        <v>6</v>
      </c>
      <c r="E112" s="15">
        <f>SUMIFS(Abr!$T$7:$T$715,Abr!$A$7:$A$715,Resumen!A112)</f>
        <v>10</v>
      </c>
      <c r="F112" s="15">
        <f>SUMIFS(May!$T$7:$T$715,May!$A$7:$A$715,Resumen!A112)</f>
        <v>6</v>
      </c>
      <c r="G112" s="15">
        <f>SUMIFS(Jun!$T$7:$T$715,Jun!$A$7:$A$715,Resumen!A112)</f>
        <v>8</v>
      </c>
      <c r="H112" s="14">
        <f>SUMIFS(Jul!$T$7:$T$715,Jul!$A$7:$A$715,Resumen!A112)</f>
        <v>7</v>
      </c>
      <c r="I112" s="39">
        <f>SUMIFS(Ago!$T$7:$T$715,Ago!$A$7:$A$715,Resumen!A112)</f>
        <v>7</v>
      </c>
      <c r="J112" s="3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0">
        <f>SUM(B112:M112)</f>
        <v>62</v>
      </c>
    </row>
    <row r="113" spans="1:14" x14ac:dyDescent="0.3">
      <c r="A113" s="22" t="s">
        <v>331</v>
      </c>
      <c r="B113" s="17">
        <f>SUMIFS(Ene!$T$7:$T$715,Ene!$A$7:$A$715,Resumen!A113)</f>
        <v>5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1</v>
      </c>
      <c r="F113" s="17">
        <f>SUMIFS(May!$T$7:$T$715,May!$A$7:$A$715,Resumen!A113)</f>
        <v>0</v>
      </c>
      <c r="G113" s="17">
        <f>SUMIFS(Jun!$T$7:$T$715,Jun!$A$7:$A$715,Resumen!A113)</f>
        <v>3</v>
      </c>
      <c r="H113" s="1">
        <f>SUMIFS(Jul!$T$7:$T$715,Jul!$A$7:$A$715,Resumen!A113)</f>
        <v>1</v>
      </c>
      <c r="I113" s="40">
        <f>SUMIFS(Ago!$T$7:$T$715,Ago!$A$7:$A$715,Resumen!A113)</f>
        <v>1</v>
      </c>
      <c r="J113" s="4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40">
        <f t="shared" ref="N113:N119" si="10">SUM(B113:M113)</f>
        <v>11</v>
      </c>
    </row>
    <row r="114" spans="1:14" x14ac:dyDescent="0.3">
      <c r="A114" s="22" t="s">
        <v>5</v>
      </c>
      <c r="B114" s="17">
        <f>SUMIFS(Ene!$T$7:$T$715,Ene!$A$7:$A$715,Resumen!A114)</f>
        <v>3</v>
      </c>
      <c r="C114" s="17">
        <f>SUMIFS(Feb!$T$7:$T$715,Feb!$A$7:$A$715,Resumen!A114)</f>
        <v>3</v>
      </c>
      <c r="D114" s="17">
        <f>SUMIFS(Mar!$T$7:$T$715,Mar!$A$7:$A$715,Resumen!A114)</f>
        <v>1</v>
      </c>
      <c r="E114" s="17">
        <f>SUMIFS(Abr!$T$7:$T$715,Abr!$A$7:$A$715,Resumen!A114)</f>
        <v>5</v>
      </c>
      <c r="F114" s="17">
        <f>SUMIFS(May!$T$7:$T$715,May!$A$7:$A$715,Resumen!A114)</f>
        <v>3</v>
      </c>
      <c r="G114" s="17">
        <f>SUMIFS(Jun!$T$7:$T$715,Jun!$A$7:$A$715,Resumen!A114)</f>
        <v>2</v>
      </c>
      <c r="H114" s="1">
        <f>SUMIFS(Jul!$T$7:$T$715,Jul!$A$7:$A$715,Resumen!A114)</f>
        <v>3</v>
      </c>
      <c r="I114" s="40">
        <f>SUMIFS(Ago!$T$7:$T$715,Ago!$A$7:$A$715,Resumen!A114)</f>
        <v>1</v>
      </c>
      <c r="J114" s="4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40">
        <f t="shared" si="10"/>
        <v>21</v>
      </c>
    </row>
    <row r="115" spans="1:14" x14ac:dyDescent="0.3">
      <c r="A115" s="22" t="s">
        <v>98</v>
      </c>
      <c r="B115" s="17">
        <f>SUMIFS(Ene!$T$7:$T$715,Ene!$A$7:$A$715,Resumen!A115)</f>
        <v>3</v>
      </c>
      <c r="C115" s="17">
        <f>SUMIFS(Feb!$T$7:$T$715,Feb!$A$7:$A$715,Resumen!A115)</f>
        <v>4</v>
      </c>
      <c r="D115" s="17">
        <f>SUMIFS(Mar!$T$7:$T$715,Mar!$A$7:$A$715,Resumen!A115)</f>
        <v>1</v>
      </c>
      <c r="E115" s="17">
        <f>SUMIFS(Abr!$T$7:$T$715,Abr!$A$7:$A$715,Resumen!A115)</f>
        <v>1</v>
      </c>
      <c r="F115" s="17">
        <f>SUMIFS(May!$T$7:$T$715,May!$A$7:$A$715,Resumen!A115)</f>
        <v>8</v>
      </c>
      <c r="G115" s="17">
        <f>SUMIFS(Jun!$T$7:$T$715,Jun!$A$7:$A$715,Resumen!A115)</f>
        <v>5</v>
      </c>
      <c r="H115" s="1">
        <f>SUMIFS(Jul!$T$7:$T$715,Jul!$A$7:$A$715,Resumen!A115)</f>
        <v>1</v>
      </c>
      <c r="I115" s="40">
        <f>SUMIFS(Ago!$T$7:$T$715,Ago!$A$7:$A$715,Resumen!A115)</f>
        <v>2</v>
      </c>
      <c r="J115" s="4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40">
        <f t="shared" si="10"/>
        <v>25</v>
      </c>
    </row>
    <row r="116" spans="1:14" x14ac:dyDescent="0.3">
      <c r="A116" s="22" t="s">
        <v>6</v>
      </c>
      <c r="B116" s="17">
        <f>SUMIFS(Ene!$T$7:$T$715,Ene!$A$7:$A$715,Resumen!A116)</f>
        <v>9</v>
      </c>
      <c r="C116" s="17">
        <f>SUMIFS(Feb!$T$7:$T$715,Feb!$A$7:$A$715,Resumen!A116)</f>
        <v>13</v>
      </c>
      <c r="D116" s="17">
        <f>SUMIFS(Mar!$T$7:$T$715,Mar!$A$7:$A$715,Resumen!A116)</f>
        <v>18</v>
      </c>
      <c r="E116" s="17">
        <f>SUMIFS(Abr!$T$7:$T$715,Abr!$A$7:$A$715,Resumen!A116)</f>
        <v>10</v>
      </c>
      <c r="F116" s="17">
        <f>SUMIFS(May!$T$7:$T$715,May!$A$7:$A$715,Resumen!A116)</f>
        <v>13</v>
      </c>
      <c r="G116" s="17">
        <f>SUMIFS(Jun!$T$7:$T$715,Jun!$A$7:$A$715,Resumen!A116)</f>
        <v>18</v>
      </c>
      <c r="H116" s="1">
        <f>SUMIFS(Jul!$T$7:$T$715,Jul!$A$7:$A$715,Resumen!A116)</f>
        <v>15</v>
      </c>
      <c r="I116" s="40">
        <f>SUMIFS(Ago!$T$7:$T$715,Ago!$A$7:$A$715,Resumen!A116)</f>
        <v>11</v>
      </c>
      <c r="J116" s="4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40">
        <f t="shared" si="10"/>
        <v>107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1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1</v>
      </c>
      <c r="H117" s="1">
        <f>SUMIFS(Jul!$T$7:$T$715,Jul!$A$7:$A$715,Resumen!A117)</f>
        <v>1</v>
      </c>
      <c r="I117" s="40">
        <f>SUMIFS(Ago!$T$7:$T$715,Ago!$A$7:$A$715,Resumen!A117)</f>
        <v>0</v>
      </c>
      <c r="J117" s="4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40">
        <f t="shared" si="10"/>
        <v>3</v>
      </c>
    </row>
    <row r="118" spans="1:14" x14ac:dyDescent="0.3">
      <c r="A118" s="22" t="s">
        <v>70</v>
      </c>
      <c r="B118" s="17">
        <f>SUMIFS(Ene!$T$7:$T$715,Ene!$A$7:$A$715,Resumen!A118)</f>
        <v>3</v>
      </c>
      <c r="C118" s="17">
        <f>SUMIFS(Feb!$T$7:$T$715,Feb!$A$7:$A$715,Resumen!A118)</f>
        <v>1</v>
      </c>
      <c r="D118" s="17">
        <f>SUMIFS(Mar!$T$7:$T$715,Mar!$A$7:$A$715,Resumen!A118)</f>
        <v>1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5</v>
      </c>
      <c r="I118" s="40">
        <f>SUMIFS(Ago!$T$7:$T$715,Ago!$A$7:$A$715,Resumen!A118)</f>
        <v>3</v>
      </c>
      <c r="J118" s="4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40">
        <f t="shared" si="10"/>
        <v>17</v>
      </c>
    </row>
    <row r="119" spans="1:14" ht="15" thickBot="1" x14ac:dyDescent="0.35">
      <c r="A119" s="23" t="s">
        <v>14</v>
      </c>
      <c r="B119" s="5">
        <f>SUMIFS(Ene!$T$7:$T$715,Ene!$A$7:$A$715,Resumen!A119)</f>
        <v>2</v>
      </c>
      <c r="C119" s="5">
        <f>SUMIFS(Feb!$T$7:$T$715,Feb!$A$7:$A$715,Resumen!A119)</f>
        <v>0</v>
      </c>
      <c r="D119" s="5">
        <f>SUMIFS(Mar!$T$7:$T$715,Mar!$A$7:$A$715,Resumen!A119)</f>
        <v>7</v>
      </c>
      <c r="E119" s="5">
        <f>SUMIFS(Abr!$T$7:$T$715,Abr!$A$7:$A$715,Resumen!A119)</f>
        <v>5</v>
      </c>
      <c r="F119" s="5">
        <f>SUMIFS(May!$T$7:$T$715,May!$A$7:$A$715,Resumen!A119)</f>
        <v>0</v>
      </c>
      <c r="G119" s="5">
        <f>SUMIFS(Jun!$T$7:$T$715,Jun!$A$7:$A$715,Resumen!A119)</f>
        <v>2</v>
      </c>
      <c r="H119" s="18">
        <f>SUMIFS(Jul!$T$7:$T$715,Jul!$A$7:$A$715,Resumen!A119)</f>
        <v>4</v>
      </c>
      <c r="I119" s="41">
        <f>SUMIFS(Ago!$T$7:$T$715,Ago!$A$7:$A$715,Resumen!A119)</f>
        <v>3</v>
      </c>
      <c r="J119" s="4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1">
        <f t="shared" si="10"/>
        <v>23</v>
      </c>
    </row>
    <row r="120" spans="1:14" ht="15" thickBot="1" x14ac:dyDescent="0.35">
      <c r="A120" s="67" t="s">
        <v>838</v>
      </c>
      <c r="B120" s="8">
        <f>SUM(B112:B119)</f>
        <v>34</v>
      </c>
      <c r="C120" s="6">
        <f t="shared" ref="C120:N120" si="11">SUM(C112:C119)</f>
        <v>31</v>
      </c>
      <c r="D120" s="6">
        <f t="shared" si="11"/>
        <v>34</v>
      </c>
      <c r="E120" s="6">
        <f t="shared" si="11"/>
        <v>34</v>
      </c>
      <c r="F120" s="6">
        <f t="shared" si="11"/>
        <v>30</v>
      </c>
      <c r="G120" s="6">
        <f t="shared" si="11"/>
        <v>41</v>
      </c>
      <c r="H120" s="6">
        <f t="shared" si="11"/>
        <v>37</v>
      </c>
      <c r="I120" s="6">
        <f t="shared" si="11"/>
        <v>28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269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0" t="s">
        <v>848</v>
      </c>
    </row>
    <row r="124" spans="1:14" ht="15" thickBot="1" x14ac:dyDescent="0.35">
      <c r="A124" s="6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3</v>
      </c>
      <c r="D128" s="17">
        <f>SUMIFS(Mar!$T$7:$T$715,Mar!$B$7:$B$715,Resumen!$A128)</f>
        <v>1</v>
      </c>
      <c r="E128" s="17">
        <f>SUMIFS(Abr!$T$7:$T$715,Abr!$B$7:$B$715,Resumen!$A128)</f>
        <v>0</v>
      </c>
      <c r="F128" s="17">
        <f>SUMIFS(May!$T$7:$T$715,May!$B$7:$B$715,Resumen!$A128)</f>
        <v>1</v>
      </c>
      <c r="G128" s="17">
        <f>SUMIFS(Jun!$T$7:$T$715,Jun!$B$7:$B$715,Resumen!$A128)</f>
        <v>2</v>
      </c>
      <c r="H128" s="17">
        <f>SUMIFS(Jul!$T$7:$T$715,Jul!$B$7:$B$715,Resumen!$A128)</f>
        <v>1</v>
      </c>
      <c r="I128" s="17">
        <f>SUMIFS(Ago!$T$7:$T$715,Ago!$B$7:$B$715,Resumen!$A128)</f>
        <v>1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10</v>
      </c>
    </row>
    <row r="129" spans="1:14" x14ac:dyDescent="0.3">
      <c r="A129" s="22" t="s">
        <v>207</v>
      </c>
      <c r="B129" s="17">
        <f>SUMIFS(Ene!$T$7:$T$715,Ene!$B$7:$B$715,Resumen!$A129)</f>
        <v>3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2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7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1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1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1</v>
      </c>
      <c r="C133" s="17">
        <f>SUMIFS(Feb!$T$7:$T$715,Feb!$B$7:$B$715,Resumen!$A133)</f>
        <v>0</v>
      </c>
      <c r="D133" s="17">
        <f>SUMIFS(Mar!$T$7:$T$715,Mar!$B$7:$B$715,Resumen!$A133)</f>
        <v>3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1</v>
      </c>
      <c r="H133" s="17">
        <f>SUMIFS(Jul!$T$7:$T$715,Jul!$B$7:$B$715,Resumen!$A133)</f>
        <v>2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7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1</v>
      </c>
      <c r="G135" s="17">
        <f>SUMIFS(Jun!$T$7:$T$715,Jun!$B$7:$B$715,Resumen!$A135)</f>
        <v>1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2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1</v>
      </c>
      <c r="E137" s="17">
        <f>SUMIFS(Abr!$T$7:$T$715,Abr!$B$7:$B$715,Resumen!$A137)</f>
        <v>0</v>
      </c>
      <c r="F137" s="17">
        <f>SUMIFS(May!$T$7:$T$715,May!$B$7:$B$715,Resumen!$A137)</f>
        <v>2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3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5</v>
      </c>
      <c r="D138" s="17">
        <f>SUMIFS(Mar!$T$7:$T$715,Mar!$B$7:$B$715,Resumen!$A138)</f>
        <v>8</v>
      </c>
      <c r="E138" s="17">
        <f>SUMIFS(Abr!$T$7:$T$715,Abr!$B$7:$B$715,Resumen!$A138)</f>
        <v>4</v>
      </c>
      <c r="F138" s="17">
        <f>SUMIFS(May!$T$7:$T$715,May!$B$7:$B$715,Resumen!$A138)</f>
        <v>5</v>
      </c>
      <c r="G138" s="17">
        <f>SUMIFS(Jun!$T$7:$T$715,Jun!$B$7:$B$715,Resumen!$A138)</f>
        <v>4</v>
      </c>
      <c r="H138" s="17">
        <f>SUMIFS(Jul!$T$7:$T$715,Jul!$B$7:$B$715,Resumen!$A138)</f>
        <v>4</v>
      </c>
      <c r="I138" s="17">
        <f>SUMIFS(Ago!$T$7:$T$715,Ago!$B$7:$B$715,Resumen!$A138)</f>
        <v>4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37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1</v>
      </c>
      <c r="F139" s="17">
        <f>SUMIFS(May!$T$7:$T$715,May!$B$7:$B$715,Resumen!$A139)</f>
        <v>1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2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1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2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1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1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3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1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2</v>
      </c>
    </row>
    <row r="143" spans="1:14" x14ac:dyDescent="0.3">
      <c r="A143" s="22" t="s">
        <v>217</v>
      </c>
      <c r="B143" s="17">
        <f>SUMIFS(Ene!$T$7:$T$715,Ene!$B$7:$B$715,Resumen!$A143)</f>
        <v>1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1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2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2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2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2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1</v>
      </c>
      <c r="H145" s="17">
        <f>SUMIFS(Jul!$T$7:$T$715,Jul!$B$7:$B$715,Resumen!$A145)</f>
        <v>1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4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0</v>
      </c>
      <c r="E147" s="17">
        <f>SUMIFS(Abr!$T$7:$T$715,Abr!$B$7:$B$715,Resumen!$A147)</f>
        <v>1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1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3</v>
      </c>
    </row>
    <row r="148" spans="1:14" x14ac:dyDescent="0.3">
      <c r="A148" s="22" t="s">
        <v>113</v>
      </c>
      <c r="B148" s="17">
        <f>SUMIFS(Ene!$T$7:$T$715,Ene!$B$7:$B$715,Resumen!$A148)</f>
        <v>3</v>
      </c>
      <c r="C148" s="17">
        <f>SUMIFS(Feb!$T$7:$T$715,Feb!$B$7:$B$715,Resumen!$A148)</f>
        <v>1</v>
      </c>
      <c r="D148" s="17">
        <f>SUMIFS(Mar!$T$7:$T$715,Mar!$B$7:$B$715,Resumen!$A148)</f>
        <v>1</v>
      </c>
      <c r="E148" s="17">
        <f>SUMIFS(Abr!$T$7:$T$715,Abr!$B$7:$B$715,Resumen!$A148)</f>
        <v>2</v>
      </c>
      <c r="F148" s="17">
        <f>SUMIFS(May!$T$7:$T$715,May!$B$7:$B$715,Resumen!$A148)</f>
        <v>3</v>
      </c>
      <c r="G148" s="17">
        <f>SUMIFS(Jun!$T$7:$T$715,Jun!$B$7:$B$715,Resumen!$A148)</f>
        <v>1</v>
      </c>
      <c r="H148" s="17">
        <f>SUMIFS(Jul!$T$7:$T$715,Jul!$B$7:$B$715,Resumen!$A148)</f>
        <v>1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12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1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1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1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1</v>
      </c>
    </row>
    <row r="152" spans="1:14" x14ac:dyDescent="0.3">
      <c r="A152" s="22" t="s">
        <v>232</v>
      </c>
      <c r="B152" s="17">
        <f>SUMIFS(Ene!$T$7:$T$715,Ene!$B$7:$B$715,Resumen!$A152)</f>
        <v>1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1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1</v>
      </c>
      <c r="H153" s="17">
        <f>SUMIFS(Jul!$T$7:$T$715,Jul!$B$7:$B$715,Resumen!$A153)</f>
        <v>0</v>
      </c>
      <c r="I153" s="17">
        <f>SUMIFS(Ago!$T$7:$T$715,Ago!$B$7:$B$715,Resumen!$A153)</f>
        <v>1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2</v>
      </c>
    </row>
    <row r="154" spans="1:14" x14ac:dyDescent="0.3">
      <c r="A154" s="22" t="s">
        <v>176</v>
      </c>
      <c r="B154" s="17">
        <f>SUMIFS(Ene!$T$7:$T$715,Ene!$B$7:$B$715,Resumen!$A154)</f>
        <v>1</v>
      </c>
      <c r="C154" s="17">
        <f>SUMIFS(Feb!$T$7:$T$715,Feb!$B$7:$B$715,Resumen!$A154)</f>
        <v>0</v>
      </c>
      <c r="D154" s="17">
        <f>SUMIFS(Mar!$T$7:$T$715,Mar!$B$7:$B$715,Resumen!$A154)</f>
        <v>1</v>
      </c>
      <c r="E154" s="17">
        <f>SUMIFS(Abr!$T$7:$T$715,Abr!$B$7:$B$715,Resumen!$A154)</f>
        <v>1</v>
      </c>
      <c r="F154" s="17">
        <f>SUMIFS(May!$T$7:$T$715,May!$B$7:$B$715,Resumen!$A154)</f>
        <v>0</v>
      </c>
      <c r="G154" s="17">
        <f>SUMIFS(Jun!$T$7:$T$715,Jun!$B$7:$B$715,Resumen!$A154)</f>
        <v>2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5</v>
      </c>
    </row>
    <row r="155" spans="1:14" x14ac:dyDescent="0.3">
      <c r="A155" s="22" t="s">
        <v>22</v>
      </c>
      <c r="B155" s="17">
        <f>SUMIFS(Ene!$T$7:$T$715,Ene!$B$7:$B$715,Resumen!$A155)</f>
        <v>6</v>
      </c>
      <c r="C155" s="17">
        <f>SUMIFS(Feb!$T$7:$T$715,Feb!$B$7:$B$715,Resumen!$A155)</f>
        <v>6</v>
      </c>
      <c r="D155" s="17">
        <f>SUMIFS(Mar!$T$7:$T$715,Mar!$B$7:$B$715,Resumen!$A155)</f>
        <v>7</v>
      </c>
      <c r="E155" s="17">
        <f>SUMIFS(Abr!$T$7:$T$715,Abr!$B$7:$B$715,Resumen!$A155)</f>
        <v>4</v>
      </c>
      <c r="F155" s="17">
        <f>SUMIFS(May!$T$7:$T$715,May!$B$7:$B$715,Resumen!$A155)</f>
        <v>4</v>
      </c>
      <c r="G155" s="17">
        <f>SUMIFS(Jun!$T$7:$T$715,Jun!$B$7:$B$715,Resumen!$A155)</f>
        <v>11</v>
      </c>
      <c r="H155" s="17">
        <f>SUMIFS(Jul!$T$7:$T$715,Jul!$B$7:$B$715,Resumen!$A155)</f>
        <v>9</v>
      </c>
      <c r="I155" s="17">
        <f>SUMIFS(Ago!$T$7:$T$715,Ago!$B$7:$B$715,Resumen!$A155)</f>
        <v>6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53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1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1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2</v>
      </c>
    </row>
    <row r="157" spans="1:14" x14ac:dyDescent="0.3">
      <c r="A157" s="22" t="s">
        <v>96</v>
      </c>
      <c r="B157" s="17">
        <f>SUMIFS(Ene!$T$7:$T$715,Ene!$B$7:$B$715,Resumen!$A157)</f>
        <v>2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2</v>
      </c>
      <c r="H157" s="17">
        <f>SUMIFS(Jul!$T$7:$T$715,Jul!$B$7:$B$715,Resumen!$A157)</f>
        <v>1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10</v>
      </c>
    </row>
    <row r="158" spans="1:14" x14ac:dyDescent="0.3">
      <c r="A158" s="22" t="s">
        <v>70</v>
      </c>
      <c r="B158" s="17">
        <f>SUMIFS(Ene!$T$7:$T$715,Ene!$B$7:$B$715,Resumen!$A158)</f>
        <v>1</v>
      </c>
      <c r="C158" s="17">
        <f>SUMIFS(Feb!$T$7:$T$715,Feb!$B$7:$B$715,Resumen!$A158)</f>
        <v>1</v>
      </c>
      <c r="D158" s="17">
        <f>SUMIFS(Mar!$T$7:$T$715,Mar!$B$7:$B$715,Resumen!$A158)</f>
        <v>0</v>
      </c>
      <c r="E158" s="17">
        <f>SUMIFS(Abr!$T$7:$T$715,Abr!$B$7:$B$715,Resumen!$A158)</f>
        <v>1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2</v>
      </c>
      <c r="I158" s="17">
        <f>SUMIFS(Ago!$T$7:$T$715,Ago!$B$7:$B$715,Resumen!$A158)</f>
        <v>1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6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1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2</v>
      </c>
    </row>
    <row r="161" spans="1:14" x14ac:dyDescent="0.3">
      <c r="A161" s="22" t="s">
        <v>147</v>
      </c>
      <c r="B161" s="17">
        <f>SUMIFS(Ene!$T$7:$T$715,Ene!$B$7:$B$715,Resumen!$A161)</f>
        <v>1</v>
      </c>
      <c r="C161" s="17">
        <f>SUMIFS(Feb!$T$7:$T$715,Feb!$B$7:$B$715,Resumen!$A161)</f>
        <v>2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1</v>
      </c>
      <c r="G161" s="17">
        <f>SUMIFS(Jun!$T$7:$T$715,Jun!$B$7:$B$715,Resumen!$A161)</f>
        <v>1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6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2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1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3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3</v>
      </c>
      <c r="F164" s="17">
        <f>SUMIFS(May!$T$7:$T$715,May!$B$7:$B$715,Resumen!$A164)</f>
        <v>0</v>
      </c>
      <c r="G164" s="17">
        <f>SUMIFS(Jun!$T$7:$T$715,Jun!$B$7:$B$715,Resumen!$A164)</f>
        <v>1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4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1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1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1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1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1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1</v>
      </c>
      <c r="H169" s="17">
        <f>SUMIFS(Jul!$T$7:$T$715,Jul!$B$7:$B$715,Resumen!$A169)</f>
        <v>0</v>
      </c>
      <c r="I169" s="17">
        <f>SUMIFS(Ago!$T$7:$T$715,Ago!$B$7:$B$715,Resumen!$A169)</f>
        <v>1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3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1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1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2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2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2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3</v>
      </c>
    </row>
    <row r="173" spans="1:14" x14ac:dyDescent="0.3">
      <c r="A173" s="22" t="s">
        <v>32</v>
      </c>
      <c r="B173" s="17">
        <f>SUMIFS(Ene!$T$7:$T$715,Ene!$B$7:$B$715,Resumen!$A173)</f>
        <v>1</v>
      </c>
      <c r="C173" s="17">
        <f>SUMIFS(Feb!$T$7:$T$715,Feb!$B$7:$B$715,Resumen!$A173)</f>
        <v>0</v>
      </c>
      <c r="D173" s="17">
        <f>SUMIFS(Mar!$T$7:$T$715,Mar!$B$7:$B$715,Resumen!$A173)</f>
        <v>4</v>
      </c>
      <c r="E173" s="17">
        <f>SUMIFS(Abr!$T$7:$T$715,Abr!$B$7:$B$715,Resumen!$A173)</f>
        <v>2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3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11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2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2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1</v>
      </c>
      <c r="D176" s="17">
        <f>SUMIFS(Mar!$T$7:$T$715,Mar!$B$7:$B$715,Resumen!$A176)</f>
        <v>0</v>
      </c>
      <c r="E176" s="17">
        <f>SUMIFS(Abr!$T$7:$T$715,Abr!$B$7:$B$715,Resumen!$A176)</f>
        <v>1</v>
      </c>
      <c r="F176" s="17">
        <f>SUMIFS(May!$T$7:$T$715,May!$B$7:$B$715,Resumen!$A176)</f>
        <v>4</v>
      </c>
      <c r="G176" s="17">
        <f>SUMIFS(Jun!$T$7:$T$715,Jun!$B$7:$B$715,Resumen!$A176)</f>
        <v>1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7</v>
      </c>
    </row>
    <row r="177" spans="1:14" ht="15" thickBot="1" x14ac:dyDescent="0.35">
      <c r="A177" s="23" t="s">
        <v>19</v>
      </c>
      <c r="B177" s="5">
        <f>SUMIFS(Ene!$T$7:$T$715,Ene!$B$7:$B$715,Resumen!$A177)</f>
        <v>8</v>
      </c>
      <c r="C177" s="5">
        <f>SUMIFS(Feb!$T$7:$T$715,Feb!$B$7:$B$715,Resumen!$A177)</f>
        <v>5</v>
      </c>
      <c r="D177" s="5">
        <f>SUMIFS(Mar!$T$7:$T$715,Mar!$B$7:$B$715,Resumen!$A177)</f>
        <v>5</v>
      </c>
      <c r="E177" s="5">
        <f>SUMIFS(Abr!$T$7:$T$715,Abr!$B$7:$B$715,Resumen!$A177)</f>
        <v>7</v>
      </c>
      <c r="F177" s="5">
        <f>SUMIFS(May!$T$7:$T$715,May!$B$7:$B$715,Resumen!$A177)</f>
        <v>3</v>
      </c>
      <c r="G177" s="5">
        <f>SUMIFS(Jun!$T$7:$T$715,Jun!$B$7:$B$715,Resumen!$A177)</f>
        <v>5</v>
      </c>
      <c r="H177" s="5">
        <f>SUMIFS(Jul!$T$7:$T$715,Jul!$B$7:$B$715,Resumen!$A177)</f>
        <v>6</v>
      </c>
      <c r="I177" s="5">
        <f>SUMIFS(Ago!$T$7:$T$715,Ago!$B$7:$B$715,Resumen!$A177)</f>
        <v>4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43</v>
      </c>
    </row>
    <row r="178" spans="1:14" ht="15" thickBot="1" x14ac:dyDescent="0.35">
      <c r="A178" s="68" t="s">
        <v>838</v>
      </c>
      <c r="B178" s="8">
        <f>SUM(B125:B177)</f>
        <v>34</v>
      </c>
      <c r="C178" s="8">
        <f t="shared" ref="C178:N178" si="13">SUM(C125:C177)</f>
        <v>31</v>
      </c>
      <c r="D178" s="8">
        <f t="shared" si="13"/>
        <v>34</v>
      </c>
      <c r="E178" s="8">
        <f t="shared" si="13"/>
        <v>34</v>
      </c>
      <c r="F178" s="8">
        <f t="shared" si="13"/>
        <v>30</v>
      </c>
      <c r="G178" s="8">
        <f t="shared" si="13"/>
        <v>41</v>
      </c>
      <c r="H178" s="8">
        <f t="shared" si="13"/>
        <v>37</v>
      </c>
      <c r="I178" s="8">
        <f t="shared" si="13"/>
        <v>28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269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3" sqref="H3"/>
    </sheetView>
  </sheetViews>
  <sheetFormatPr baseColWidth="10" defaultColWidth="10.88671875" defaultRowHeight="10.199999999999999" x14ac:dyDescent="0.2"/>
  <cols>
    <col min="1" max="1" width="30.44140625" style="90" bestFit="1" customWidth="1"/>
    <col min="2" max="2" width="9.88671875" style="89" bestFit="1" customWidth="1"/>
    <col min="3" max="3" width="9.5546875" style="89" bestFit="1" customWidth="1"/>
    <col min="4" max="4" width="5.77734375" style="89" bestFit="1" customWidth="1"/>
    <col min="5" max="5" width="1.77734375" style="90" customWidth="1"/>
    <col min="6" max="7" width="2.77734375" style="90" customWidth="1"/>
    <col min="8" max="8" width="22.88671875" style="90" bestFit="1" customWidth="1"/>
    <col min="9" max="9" width="5.77734375" style="90" bestFit="1" customWidth="1"/>
    <col min="10" max="10" width="4.44140625" style="90" customWidth="1"/>
    <col min="11" max="34" width="2.77734375" style="90" customWidth="1"/>
    <col min="35" max="50" width="3.77734375" style="90" customWidth="1"/>
    <col min="51" max="53" width="4.77734375" style="90" customWidth="1"/>
    <col min="54" max="54" width="11.77734375" style="90" bestFit="1" customWidth="1"/>
    <col min="55" max="16384" width="10.88671875" style="90"/>
  </cols>
  <sheetData>
    <row r="2" spans="1:11" x14ac:dyDescent="0.2">
      <c r="A2" s="88" t="s">
        <v>825</v>
      </c>
      <c r="B2" s="89" t="s">
        <v>857</v>
      </c>
      <c r="C2" s="89" t="s">
        <v>858</v>
      </c>
      <c r="D2" s="89" t="s">
        <v>859</v>
      </c>
      <c r="H2" s="88" t="s">
        <v>825</v>
      </c>
      <c r="I2" s="90" t="s">
        <v>859</v>
      </c>
    </row>
    <row r="3" spans="1:11" x14ac:dyDescent="0.2">
      <c r="A3" s="91" t="s">
        <v>6</v>
      </c>
      <c r="B3" s="89">
        <v>3746</v>
      </c>
      <c r="C3" s="89">
        <v>3542</v>
      </c>
      <c r="D3" s="89">
        <v>7288</v>
      </c>
      <c r="H3" s="91" t="s">
        <v>99</v>
      </c>
      <c r="I3" s="89">
        <v>66</v>
      </c>
    </row>
    <row r="4" spans="1:11" x14ac:dyDescent="0.2">
      <c r="A4" s="91" t="s">
        <v>18</v>
      </c>
      <c r="B4" s="89">
        <v>1398</v>
      </c>
      <c r="C4" s="89">
        <v>1314</v>
      </c>
      <c r="D4" s="89">
        <v>2712</v>
      </c>
      <c r="H4" s="91" t="s">
        <v>331</v>
      </c>
      <c r="I4" s="89">
        <v>525</v>
      </c>
    </row>
    <row r="5" spans="1:11" x14ac:dyDescent="0.2">
      <c r="A5" s="91" t="s">
        <v>14</v>
      </c>
      <c r="B5" s="89">
        <v>430</v>
      </c>
      <c r="C5" s="89">
        <v>428</v>
      </c>
      <c r="D5" s="89">
        <v>858</v>
      </c>
      <c r="H5" s="91" t="s">
        <v>70</v>
      </c>
      <c r="I5" s="89">
        <v>703</v>
      </c>
    </row>
    <row r="6" spans="1:11" x14ac:dyDescent="0.2">
      <c r="A6" s="91" t="s">
        <v>5</v>
      </c>
      <c r="B6" s="89">
        <v>414</v>
      </c>
      <c r="C6" s="89">
        <v>417</v>
      </c>
      <c r="D6" s="89">
        <v>831</v>
      </c>
      <c r="H6" s="91" t="s">
        <v>98</v>
      </c>
      <c r="I6" s="89">
        <v>818</v>
      </c>
    </row>
    <row r="7" spans="1:11" x14ac:dyDescent="0.2">
      <c r="A7" s="91" t="s">
        <v>98</v>
      </c>
      <c r="B7" s="89">
        <v>414</v>
      </c>
      <c r="C7" s="89">
        <v>404</v>
      </c>
      <c r="D7" s="89">
        <v>818</v>
      </c>
      <c r="H7" s="91" t="s">
        <v>5</v>
      </c>
      <c r="I7" s="89">
        <v>831</v>
      </c>
    </row>
    <row r="8" spans="1:11" x14ac:dyDescent="0.2">
      <c r="A8" s="91" t="s">
        <v>70</v>
      </c>
      <c r="B8" s="89">
        <v>337</v>
      </c>
      <c r="C8" s="89">
        <v>366</v>
      </c>
      <c r="D8" s="89">
        <v>703</v>
      </c>
      <c r="H8" s="91" t="s">
        <v>14</v>
      </c>
      <c r="I8" s="89">
        <v>858</v>
      </c>
    </row>
    <row r="9" spans="1:11" x14ac:dyDescent="0.2">
      <c r="A9" s="91" t="s">
        <v>331</v>
      </c>
      <c r="B9" s="89">
        <v>271</v>
      </c>
      <c r="C9" s="89">
        <v>254</v>
      </c>
      <c r="D9" s="89">
        <v>525</v>
      </c>
      <c r="H9" s="91" t="s">
        <v>18</v>
      </c>
      <c r="I9" s="89">
        <v>2712</v>
      </c>
    </row>
    <row r="10" spans="1:11" x14ac:dyDescent="0.2">
      <c r="A10" s="91" t="s">
        <v>99</v>
      </c>
      <c r="B10" s="89">
        <v>41</v>
      </c>
      <c r="C10" s="89">
        <v>25</v>
      </c>
      <c r="D10" s="89">
        <v>66</v>
      </c>
      <c r="H10" s="91" t="s">
        <v>6</v>
      </c>
      <c r="I10" s="89">
        <v>7288</v>
      </c>
    </row>
    <row r="11" spans="1:11" x14ac:dyDescent="0.2">
      <c r="A11" s="91" t="s">
        <v>856</v>
      </c>
      <c r="B11" s="89">
        <v>7051</v>
      </c>
      <c r="C11" s="89">
        <v>6750</v>
      </c>
      <c r="D11" s="89">
        <v>13801</v>
      </c>
      <c r="H11" s="91" t="s">
        <v>856</v>
      </c>
      <c r="I11" s="89">
        <v>13801</v>
      </c>
    </row>
    <row r="13" spans="1:11" ht="14.4" x14ac:dyDescent="0.3">
      <c r="A13" s="88" t="s">
        <v>860</v>
      </c>
      <c r="B13" s="89" t="s">
        <v>857</v>
      </c>
      <c r="C13" s="89" t="s">
        <v>858</v>
      </c>
      <c r="D13" s="89" t="s">
        <v>859</v>
      </c>
      <c r="H13" s="88" t="s">
        <v>860</v>
      </c>
      <c r="I13" s="90" t="s">
        <v>859</v>
      </c>
      <c r="J13"/>
      <c r="K13"/>
    </row>
    <row r="14" spans="1:11" ht="14.4" x14ac:dyDescent="0.3">
      <c r="A14" s="91" t="s">
        <v>369</v>
      </c>
      <c r="B14" s="89">
        <v>3833</v>
      </c>
      <c r="C14" s="89">
        <v>3579</v>
      </c>
      <c r="D14" s="89">
        <v>7412</v>
      </c>
      <c r="H14" s="91" t="s">
        <v>14</v>
      </c>
      <c r="I14" s="89">
        <v>463</v>
      </c>
      <c r="J14"/>
      <c r="K14"/>
    </row>
    <row r="15" spans="1:11" ht="14.4" x14ac:dyDescent="0.3">
      <c r="A15" s="91" t="s">
        <v>18</v>
      </c>
      <c r="B15" s="89">
        <v>557</v>
      </c>
      <c r="C15" s="89">
        <v>544</v>
      </c>
      <c r="D15" s="89">
        <v>1101</v>
      </c>
      <c r="H15" s="91" t="s">
        <v>331</v>
      </c>
      <c r="I15" s="89">
        <v>525</v>
      </c>
      <c r="J15"/>
      <c r="K15"/>
    </row>
    <row r="16" spans="1:11" ht="14.4" x14ac:dyDescent="0.3">
      <c r="A16" s="91" t="s">
        <v>24</v>
      </c>
      <c r="B16" s="89">
        <v>520</v>
      </c>
      <c r="C16" s="89">
        <v>499</v>
      </c>
      <c r="D16" s="89">
        <v>1019</v>
      </c>
      <c r="H16" s="91" t="s">
        <v>70</v>
      </c>
      <c r="I16" s="89">
        <v>693</v>
      </c>
      <c r="J16"/>
      <c r="K16"/>
    </row>
    <row r="17" spans="1:11" ht="14.4" x14ac:dyDescent="0.3">
      <c r="A17" s="91" t="s">
        <v>5</v>
      </c>
      <c r="B17" s="89">
        <v>449</v>
      </c>
      <c r="C17" s="89">
        <v>461</v>
      </c>
      <c r="D17" s="89">
        <v>910</v>
      </c>
      <c r="H17" s="91" t="s">
        <v>96</v>
      </c>
      <c r="I17" s="89">
        <v>818</v>
      </c>
      <c r="J17"/>
      <c r="K17"/>
    </row>
    <row r="18" spans="1:11" ht="14.4" x14ac:dyDescent="0.3">
      <c r="A18" s="91" t="s">
        <v>55</v>
      </c>
      <c r="B18" s="89">
        <v>445</v>
      </c>
      <c r="C18" s="89">
        <v>415</v>
      </c>
      <c r="D18" s="89">
        <v>860</v>
      </c>
      <c r="H18" s="91" t="s">
        <v>55</v>
      </c>
      <c r="I18" s="89">
        <v>860</v>
      </c>
      <c r="J18"/>
      <c r="K18"/>
    </row>
    <row r="19" spans="1:11" ht="14.4" x14ac:dyDescent="0.3">
      <c r="A19" s="91" t="s">
        <v>96</v>
      </c>
      <c r="B19" s="89">
        <v>414</v>
      </c>
      <c r="C19" s="89">
        <v>404</v>
      </c>
      <c r="D19" s="89">
        <v>818</v>
      </c>
      <c r="H19" s="91" t="s">
        <v>5</v>
      </c>
      <c r="I19" s="89">
        <v>910</v>
      </c>
      <c r="J19"/>
      <c r="K19"/>
    </row>
    <row r="20" spans="1:11" ht="14.4" x14ac:dyDescent="0.3">
      <c r="A20" s="91" t="s">
        <v>70</v>
      </c>
      <c r="B20" s="89">
        <v>333</v>
      </c>
      <c r="C20" s="89">
        <v>360</v>
      </c>
      <c r="D20" s="89">
        <v>693</v>
      </c>
      <c r="H20" s="91" t="s">
        <v>24</v>
      </c>
      <c r="I20" s="89">
        <v>1019</v>
      </c>
      <c r="J20"/>
      <c r="K20"/>
    </row>
    <row r="21" spans="1:11" ht="14.4" x14ac:dyDescent="0.3">
      <c r="A21" s="91" t="s">
        <v>331</v>
      </c>
      <c r="B21" s="89">
        <v>271</v>
      </c>
      <c r="C21" s="89">
        <v>254</v>
      </c>
      <c r="D21" s="89">
        <v>525</v>
      </c>
      <c r="H21" s="91" t="s">
        <v>18</v>
      </c>
      <c r="I21" s="89">
        <v>1101</v>
      </c>
      <c r="J21"/>
      <c r="K21"/>
    </row>
    <row r="22" spans="1:11" ht="14.4" x14ac:dyDescent="0.3">
      <c r="A22" s="91" t="s">
        <v>14</v>
      </c>
      <c r="B22" s="89">
        <v>229</v>
      </c>
      <c r="C22" s="89">
        <v>234</v>
      </c>
      <c r="D22" s="89">
        <v>463</v>
      </c>
      <c r="H22" s="91" t="s">
        <v>369</v>
      </c>
      <c r="I22" s="89">
        <v>7412</v>
      </c>
      <c r="J22"/>
      <c r="K22"/>
    </row>
    <row r="23" spans="1:11" ht="14.4" x14ac:dyDescent="0.3">
      <c r="A23" s="91" t="s">
        <v>856</v>
      </c>
      <c r="B23" s="89">
        <v>7051</v>
      </c>
      <c r="C23" s="89">
        <v>6750</v>
      </c>
      <c r="D23" s="89">
        <v>13801</v>
      </c>
      <c r="H23" s="91" t="s">
        <v>856</v>
      </c>
      <c r="I23" s="89">
        <v>13801</v>
      </c>
      <c r="J23"/>
      <c r="K23"/>
    </row>
    <row r="24" spans="1:11" x14ac:dyDescent="0.2">
      <c r="B24" s="90"/>
      <c r="C24" s="90"/>
      <c r="D24" s="90"/>
    </row>
    <row r="25" spans="1:11" x14ac:dyDescent="0.2">
      <c r="B25" s="90"/>
      <c r="C25" s="90"/>
      <c r="D25" s="90"/>
    </row>
    <row r="26" spans="1:11" ht="14.4" x14ac:dyDescent="0.3">
      <c r="A26" s="92" t="s">
        <v>861</v>
      </c>
      <c r="B26" s="89" t="s">
        <v>857</v>
      </c>
      <c r="C26" s="89" t="s">
        <v>858</v>
      </c>
      <c r="D26" s="89" t="s">
        <v>859</v>
      </c>
      <c r="H26" s="92" t="s">
        <v>861</v>
      </c>
      <c r="I26" s="90" t="s">
        <v>859</v>
      </c>
      <c r="J26"/>
      <c r="K26"/>
    </row>
    <row r="27" spans="1:11" ht="14.4" x14ac:dyDescent="0.3">
      <c r="A27" s="91" t="s">
        <v>370</v>
      </c>
      <c r="B27" s="89">
        <v>3868</v>
      </c>
      <c r="C27" s="89">
        <v>3623</v>
      </c>
      <c r="D27" s="89">
        <v>7491</v>
      </c>
      <c r="H27" s="91" t="s">
        <v>230</v>
      </c>
      <c r="I27" s="89">
        <v>0</v>
      </c>
      <c r="J27"/>
      <c r="K27"/>
    </row>
    <row r="28" spans="1:11" ht="14.4" x14ac:dyDescent="0.3">
      <c r="A28" s="91" t="s">
        <v>44</v>
      </c>
      <c r="B28" s="89">
        <v>277</v>
      </c>
      <c r="C28" s="89">
        <v>265</v>
      </c>
      <c r="D28" s="89">
        <v>542</v>
      </c>
      <c r="H28" s="91" t="s">
        <v>222</v>
      </c>
      <c r="I28" s="89">
        <v>0</v>
      </c>
      <c r="J28"/>
      <c r="K28"/>
    </row>
    <row r="29" spans="1:11" ht="14.4" x14ac:dyDescent="0.3">
      <c r="A29" s="91" t="s">
        <v>203</v>
      </c>
      <c r="B29" s="89">
        <v>276</v>
      </c>
      <c r="C29" s="89">
        <v>257</v>
      </c>
      <c r="D29" s="89">
        <v>533</v>
      </c>
      <c r="H29" s="91" t="s">
        <v>41</v>
      </c>
      <c r="I29" s="89">
        <v>0</v>
      </c>
      <c r="J29"/>
      <c r="K29"/>
    </row>
    <row r="30" spans="1:11" ht="14.4" x14ac:dyDescent="0.3">
      <c r="A30" s="91" t="s">
        <v>70</v>
      </c>
      <c r="B30" s="89">
        <v>240</v>
      </c>
      <c r="C30" s="89">
        <v>267</v>
      </c>
      <c r="D30" s="89">
        <v>507</v>
      </c>
      <c r="H30" s="91" t="s">
        <v>69</v>
      </c>
      <c r="I30" s="89">
        <v>10</v>
      </c>
      <c r="J30"/>
      <c r="K30"/>
    </row>
    <row r="31" spans="1:11" ht="14.4" x14ac:dyDescent="0.3">
      <c r="A31" s="91" t="s">
        <v>113</v>
      </c>
      <c r="B31" s="89">
        <v>259</v>
      </c>
      <c r="C31" s="89">
        <v>248</v>
      </c>
      <c r="D31" s="89">
        <v>507</v>
      </c>
      <c r="H31" s="91" t="s">
        <v>212</v>
      </c>
      <c r="I31" s="89">
        <v>20</v>
      </c>
      <c r="J31"/>
      <c r="K31"/>
    </row>
    <row r="32" spans="1:11" ht="14.4" x14ac:dyDescent="0.3">
      <c r="A32" s="91" t="s">
        <v>97</v>
      </c>
      <c r="B32" s="89">
        <v>202</v>
      </c>
      <c r="C32" s="89">
        <v>185</v>
      </c>
      <c r="D32" s="89">
        <v>387</v>
      </c>
      <c r="H32" s="91" t="s">
        <v>196</v>
      </c>
      <c r="I32" s="89">
        <v>27</v>
      </c>
      <c r="J32"/>
      <c r="K32"/>
    </row>
    <row r="33" spans="1:11" ht="14.4" x14ac:dyDescent="0.3">
      <c r="A33" s="91" t="s">
        <v>207</v>
      </c>
      <c r="B33" s="89">
        <v>196</v>
      </c>
      <c r="C33" s="89">
        <v>184</v>
      </c>
      <c r="D33" s="89">
        <v>380</v>
      </c>
      <c r="H33" s="91" t="s">
        <v>208</v>
      </c>
      <c r="I33" s="89">
        <v>47</v>
      </c>
      <c r="J33"/>
      <c r="K33"/>
    </row>
    <row r="34" spans="1:11" ht="14.4" x14ac:dyDescent="0.3">
      <c r="A34" s="91" t="s">
        <v>86</v>
      </c>
      <c r="B34" s="89">
        <v>198</v>
      </c>
      <c r="C34" s="89">
        <v>177</v>
      </c>
      <c r="D34" s="89">
        <v>375</v>
      </c>
      <c r="H34" s="91" t="s">
        <v>209</v>
      </c>
      <c r="I34" s="89">
        <v>48</v>
      </c>
      <c r="J34"/>
      <c r="K34"/>
    </row>
    <row r="35" spans="1:11" ht="14.4" x14ac:dyDescent="0.3">
      <c r="A35" s="91" t="s">
        <v>73</v>
      </c>
      <c r="B35" s="89">
        <v>169</v>
      </c>
      <c r="C35" s="89">
        <v>169</v>
      </c>
      <c r="D35" s="89">
        <v>338</v>
      </c>
      <c r="H35" s="91" t="s">
        <v>232</v>
      </c>
      <c r="I35" s="89">
        <v>59</v>
      </c>
      <c r="J35"/>
      <c r="K35"/>
    </row>
    <row r="36" spans="1:11" ht="14.4" x14ac:dyDescent="0.3">
      <c r="A36" s="91" t="s">
        <v>22</v>
      </c>
      <c r="B36" s="89">
        <v>173</v>
      </c>
      <c r="C36" s="89">
        <v>160</v>
      </c>
      <c r="D36" s="89">
        <v>333</v>
      </c>
      <c r="H36" s="91" t="s">
        <v>99</v>
      </c>
      <c r="I36" s="89">
        <v>66</v>
      </c>
      <c r="J36"/>
      <c r="K36"/>
    </row>
    <row r="37" spans="1:11" ht="14.4" x14ac:dyDescent="0.3">
      <c r="A37" s="91" t="s">
        <v>15</v>
      </c>
      <c r="B37" s="89">
        <v>116</v>
      </c>
      <c r="C37" s="89">
        <v>124</v>
      </c>
      <c r="D37" s="89">
        <v>240</v>
      </c>
      <c r="H37" s="91" t="s">
        <v>217</v>
      </c>
      <c r="I37" s="89">
        <v>66</v>
      </c>
      <c r="J37"/>
      <c r="K37"/>
    </row>
    <row r="38" spans="1:11" ht="14.4" x14ac:dyDescent="0.3">
      <c r="A38" s="91" t="s">
        <v>19</v>
      </c>
      <c r="B38" s="89">
        <v>95</v>
      </c>
      <c r="C38" s="89">
        <v>112</v>
      </c>
      <c r="D38" s="89">
        <v>207</v>
      </c>
      <c r="H38" s="91" t="s">
        <v>54</v>
      </c>
      <c r="I38" s="89">
        <v>71</v>
      </c>
      <c r="J38"/>
      <c r="K38"/>
    </row>
    <row r="39" spans="1:11" ht="14.4" x14ac:dyDescent="0.3">
      <c r="A39" s="91" t="s">
        <v>147</v>
      </c>
      <c r="B39" s="89">
        <v>107</v>
      </c>
      <c r="C39" s="89">
        <v>96</v>
      </c>
      <c r="D39" s="89">
        <v>203</v>
      </c>
      <c r="H39" s="91" t="s">
        <v>159</v>
      </c>
      <c r="I39" s="89">
        <v>84</v>
      </c>
      <c r="J39"/>
      <c r="K39"/>
    </row>
    <row r="40" spans="1:11" ht="14.4" x14ac:dyDescent="0.3">
      <c r="A40" s="91" t="s">
        <v>192</v>
      </c>
      <c r="B40" s="89">
        <v>97</v>
      </c>
      <c r="C40" s="89">
        <v>99</v>
      </c>
      <c r="D40" s="89">
        <v>196</v>
      </c>
      <c r="H40" s="91" t="s">
        <v>16</v>
      </c>
      <c r="I40" s="89">
        <v>85</v>
      </c>
      <c r="J40"/>
      <c r="K40"/>
    </row>
    <row r="41" spans="1:11" ht="14.4" x14ac:dyDescent="0.3">
      <c r="A41" s="91" t="s">
        <v>206</v>
      </c>
      <c r="B41" s="89">
        <v>87</v>
      </c>
      <c r="C41" s="89">
        <v>72</v>
      </c>
      <c r="D41" s="89">
        <v>159</v>
      </c>
      <c r="H41" s="91" t="s">
        <v>330</v>
      </c>
      <c r="I41" s="89">
        <v>102</v>
      </c>
      <c r="J41"/>
      <c r="K41"/>
    </row>
    <row r="42" spans="1:11" ht="14.4" x14ac:dyDescent="0.3">
      <c r="A42" s="91" t="s">
        <v>25</v>
      </c>
      <c r="B42" s="89">
        <v>70</v>
      </c>
      <c r="C42" s="89">
        <v>74</v>
      </c>
      <c r="D42" s="89">
        <v>144</v>
      </c>
      <c r="H42" s="91" t="s">
        <v>205</v>
      </c>
      <c r="I42" s="89">
        <v>107</v>
      </c>
      <c r="J42"/>
      <c r="K42"/>
    </row>
    <row r="43" spans="1:11" ht="14.4" x14ac:dyDescent="0.3">
      <c r="A43" s="91" t="s">
        <v>131</v>
      </c>
      <c r="B43" s="89">
        <v>65</v>
      </c>
      <c r="C43" s="89">
        <v>62</v>
      </c>
      <c r="D43" s="89">
        <v>127</v>
      </c>
      <c r="H43" s="91" t="s">
        <v>136</v>
      </c>
      <c r="I43" s="89">
        <v>109</v>
      </c>
      <c r="J43"/>
      <c r="K43"/>
    </row>
    <row r="44" spans="1:11" ht="14.4" x14ac:dyDescent="0.3">
      <c r="A44" s="91" t="s">
        <v>146</v>
      </c>
      <c r="B44" s="89">
        <v>53</v>
      </c>
      <c r="C44" s="89">
        <v>66</v>
      </c>
      <c r="D44" s="89">
        <v>119</v>
      </c>
      <c r="H44" s="91" t="s">
        <v>127</v>
      </c>
      <c r="I44" s="89">
        <v>112</v>
      </c>
      <c r="J44"/>
      <c r="K44"/>
    </row>
    <row r="45" spans="1:11" ht="14.4" x14ac:dyDescent="0.3">
      <c r="A45" s="91" t="s">
        <v>127</v>
      </c>
      <c r="B45" s="89">
        <v>53</v>
      </c>
      <c r="C45" s="89">
        <v>59</v>
      </c>
      <c r="D45" s="89">
        <v>112</v>
      </c>
      <c r="H45" s="91" t="s">
        <v>146</v>
      </c>
      <c r="I45" s="89">
        <v>119</v>
      </c>
      <c r="J45"/>
      <c r="K45"/>
    </row>
    <row r="46" spans="1:11" ht="14.4" x14ac:dyDescent="0.3">
      <c r="A46" s="91" t="s">
        <v>136</v>
      </c>
      <c r="B46" s="89">
        <v>52</v>
      </c>
      <c r="C46" s="89">
        <v>57</v>
      </c>
      <c r="D46" s="89">
        <v>109</v>
      </c>
      <c r="H46" s="91" t="s">
        <v>131</v>
      </c>
      <c r="I46" s="89">
        <v>127</v>
      </c>
      <c r="J46"/>
      <c r="K46"/>
    </row>
    <row r="47" spans="1:11" ht="14.4" x14ac:dyDescent="0.3">
      <c r="A47" s="91" t="s">
        <v>205</v>
      </c>
      <c r="B47" s="89">
        <v>55</v>
      </c>
      <c r="C47" s="89">
        <v>52</v>
      </c>
      <c r="D47" s="89">
        <v>107</v>
      </c>
      <c r="H47" s="91" t="s">
        <v>25</v>
      </c>
      <c r="I47" s="89">
        <v>144</v>
      </c>
      <c r="J47"/>
      <c r="K47"/>
    </row>
    <row r="48" spans="1:11" ht="14.4" x14ac:dyDescent="0.3">
      <c r="A48" s="91" t="s">
        <v>330</v>
      </c>
      <c r="B48" s="89">
        <v>47</v>
      </c>
      <c r="C48" s="89">
        <v>55</v>
      </c>
      <c r="D48" s="89">
        <v>102</v>
      </c>
      <c r="H48" s="91" t="s">
        <v>206</v>
      </c>
      <c r="I48" s="89">
        <v>159</v>
      </c>
      <c r="J48"/>
      <c r="K48"/>
    </row>
    <row r="49" spans="1:11" ht="14.4" x14ac:dyDescent="0.3">
      <c r="A49" s="91" t="s">
        <v>16</v>
      </c>
      <c r="B49" s="89">
        <v>37</v>
      </c>
      <c r="C49" s="89">
        <v>48</v>
      </c>
      <c r="D49" s="89">
        <v>85</v>
      </c>
      <c r="H49" s="91" t="s">
        <v>192</v>
      </c>
      <c r="I49" s="89">
        <v>196</v>
      </c>
      <c r="J49"/>
      <c r="K49"/>
    </row>
    <row r="50" spans="1:11" ht="14.4" x14ac:dyDescent="0.3">
      <c r="A50" s="91" t="s">
        <v>159</v>
      </c>
      <c r="B50" s="89">
        <v>46</v>
      </c>
      <c r="C50" s="89">
        <v>38</v>
      </c>
      <c r="D50" s="89">
        <v>84</v>
      </c>
      <c r="H50" s="91" t="s">
        <v>147</v>
      </c>
      <c r="I50" s="89">
        <v>203</v>
      </c>
      <c r="J50"/>
      <c r="K50"/>
    </row>
    <row r="51" spans="1:11" ht="14.4" x14ac:dyDescent="0.3">
      <c r="A51" s="91" t="s">
        <v>54</v>
      </c>
      <c r="B51" s="89">
        <v>33</v>
      </c>
      <c r="C51" s="89">
        <v>38</v>
      </c>
      <c r="D51" s="89">
        <v>71</v>
      </c>
      <c r="H51" s="91" t="s">
        <v>19</v>
      </c>
      <c r="I51" s="89">
        <v>207</v>
      </c>
      <c r="J51"/>
      <c r="K51"/>
    </row>
    <row r="52" spans="1:11" ht="14.4" x14ac:dyDescent="0.3">
      <c r="A52" s="91" t="s">
        <v>217</v>
      </c>
      <c r="B52" s="89">
        <v>37</v>
      </c>
      <c r="C52" s="89">
        <v>29</v>
      </c>
      <c r="D52" s="89">
        <v>66</v>
      </c>
      <c r="H52" s="91" t="s">
        <v>15</v>
      </c>
      <c r="I52" s="89">
        <v>240</v>
      </c>
      <c r="J52"/>
      <c r="K52"/>
    </row>
    <row r="53" spans="1:11" ht="14.4" x14ac:dyDescent="0.3">
      <c r="A53" s="91" t="s">
        <v>99</v>
      </c>
      <c r="B53" s="89">
        <v>41</v>
      </c>
      <c r="C53" s="89">
        <v>25</v>
      </c>
      <c r="D53" s="89">
        <v>66</v>
      </c>
      <c r="H53" s="91" t="s">
        <v>22</v>
      </c>
      <c r="I53" s="89">
        <v>333</v>
      </c>
      <c r="J53"/>
      <c r="K53"/>
    </row>
    <row r="54" spans="1:11" ht="14.4" x14ac:dyDescent="0.3">
      <c r="A54" s="91" t="s">
        <v>232</v>
      </c>
      <c r="B54" s="89">
        <v>28</v>
      </c>
      <c r="C54" s="89">
        <v>31</v>
      </c>
      <c r="D54" s="89">
        <v>59</v>
      </c>
      <c r="H54" s="91" t="s">
        <v>73</v>
      </c>
      <c r="I54" s="89">
        <v>338</v>
      </c>
      <c r="J54"/>
      <c r="K54"/>
    </row>
    <row r="55" spans="1:11" ht="14.4" x14ac:dyDescent="0.3">
      <c r="A55" s="91" t="s">
        <v>209</v>
      </c>
      <c r="B55" s="89">
        <v>23</v>
      </c>
      <c r="C55" s="89">
        <v>25</v>
      </c>
      <c r="D55" s="89">
        <v>48</v>
      </c>
      <c r="H55" s="91" t="s">
        <v>86</v>
      </c>
      <c r="I55" s="89">
        <v>375</v>
      </c>
      <c r="J55"/>
      <c r="K55"/>
    </row>
    <row r="56" spans="1:11" ht="14.4" x14ac:dyDescent="0.3">
      <c r="A56" s="91" t="s">
        <v>208</v>
      </c>
      <c r="B56" s="89">
        <v>21</v>
      </c>
      <c r="C56" s="89">
        <v>26</v>
      </c>
      <c r="D56" s="89">
        <v>47</v>
      </c>
      <c r="H56" s="91" t="s">
        <v>207</v>
      </c>
      <c r="I56" s="89">
        <v>380</v>
      </c>
      <c r="J56"/>
      <c r="K56"/>
    </row>
    <row r="57" spans="1:11" ht="14.4" x14ac:dyDescent="0.3">
      <c r="A57" s="91" t="s">
        <v>196</v>
      </c>
      <c r="B57" s="89">
        <v>16</v>
      </c>
      <c r="C57" s="89">
        <v>11</v>
      </c>
      <c r="D57" s="89">
        <v>27</v>
      </c>
      <c r="H57" s="91" t="s">
        <v>97</v>
      </c>
      <c r="I57" s="89">
        <v>387</v>
      </c>
      <c r="J57"/>
      <c r="K57"/>
    </row>
    <row r="58" spans="1:11" ht="14.4" x14ac:dyDescent="0.3">
      <c r="A58" s="91" t="s">
        <v>212</v>
      </c>
      <c r="B58" s="89">
        <v>10</v>
      </c>
      <c r="C58" s="89">
        <v>10</v>
      </c>
      <c r="D58" s="89">
        <v>20</v>
      </c>
      <c r="H58" s="91" t="s">
        <v>113</v>
      </c>
      <c r="I58" s="89">
        <v>507</v>
      </c>
      <c r="J58"/>
      <c r="K58"/>
    </row>
    <row r="59" spans="1:11" ht="14.4" x14ac:dyDescent="0.3">
      <c r="A59" s="91" t="s">
        <v>69</v>
      </c>
      <c r="B59" s="89">
        <v>4</v>
      </c>
      <c r="C59" s="89">
        <v>6</v>
      </c>
      <c r="D59" s="89">
        <v>10</v>
      </c>
      <c r="H59" s="91" t="s">
        <v>70</v>
      </c>
      <c r="I59" s="89">
        <v>507</v>
      </c>
      <c r="J59"/>
      <c r="K59"/>
    </row>
    <row r="60" spans="1:11" ht="14.4" x14ac:dyDescent="0.3">
      <c r="A60" s="91" t="s">
        <v>222</v>
      </c>
      <c r="B60" s="89">
        <v>0</v>
      </c>
      <c r="C60" s="89">
        <v>0</v>
      </c>
      <c r="D60" s="89">
        <v>0</v>
      </c>
      <c r="H60" s="91" t="s">
        <v>203</v>
      </c>
      <c r="I60" s="89">
        <v>533</v>
      </c>
      <c r="J60"/>
      <c r="K60"/>
    </row>
    <row r="61" spans="1:11" ht="14.4" x14ac:dyDescent="0.3">
      <c r="A61" s="91" t="s">
        <v>230</v>
      </c>
      <c r="B61" s="89">
        <v>0</v>
      </c>
      <c r="C61" s="89">
        <v>0</v>
      </c>
      <c r="D61" s="89">
        <v>0</v>
      </c>
      <c r="H61" s="91" t="s">
        <v>44</v>
      </c>
      <c r="I61" s="89">
        <v>542</v>
      </c>
      <c r="J61"/>
      <c r="K61"/>
    </row>
    <row r="62" spans="1:11" ht="14.4" x14ac:dyDescent="0.3">
      <c r="A62" s="91" t="s">
        <v>41</v>
      </c>
      <c r="B62" s="89">
        <v>0</v>
      </c>
      <c r="C62" s="89">
        <v>0</v>
      </c>
      <c r="D62" s="89">
        <v>0</v>
      </c>
      <c r="H62" s="91" t="s">
        <v>370</v>
      </c>
      <c r="I62" s="89">
        <v>7491</v>
      </c>
      <c r="J62"/>
      <c r="K62"/>
    </row>
    <row r="63" spans="1:11" ht="14.4" x14ac:dyDescent="0.3">
      <c r="A63" s="91" t="s">
        <v>856</v>
      </c>
      <c r="B63" s="89">
        <v>7051</v>
      </c>
      <c r="C63" s="89">
        <v>6750</v>
      </c>
      <c r="D63" s="89">
        <v>13801</v>
      </c>
      <c r="H63" s="91" t="s">
        <v>856</v>
      </c>
      <c r="I63" s="89">
        <v>13801</v>
      </c>
      <c r="J63"/>
      <c r="K63"/>
    </row>
    <row r="64" spans="1:11" x14ac:dyDescent="0.2">
      <c r="B64" s="90"/>
      <c r="C64" s="90"/>
      <c r="D64" s="90"/>
    </row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864</v>
      </c>
      <c r="G3" s="99"/>
      <c r="H3" s="99"/>
      <c r="I3" s="99"/>
    </row>
    <row r="4" spans="1:24" ht="10.199999999999999" thickBot="1" x14ac:dyDescent="0.25">
      <c r="J4" s="7">
        <f>SUBTOTAL(9,J7:J721)</f>
        <v>910</v>
      </c>
      <c r="K4" s="7">
        <f t="shared" ref="K4:X4" si="0">SUBTOTAL(9,K7:K721)</f>
        <v>824</v>
      </c>
      <c r="L4" s="7">
        <f t="shared" si="0"/>
        <v>1613</v>
      </c>
      <c r="M4" s="7">
        <f t="shared" si="0"/>
        <v>121</v>
      </c>
      <c r="N4" s="7">
        <f t="shared" si="0"/>
        <v>51</v>
      </c>
      <c r="O4" s="7">
        <f t="shared" si="0"/>
        <v>1526</v>
      </c>
      <c r="P4" s="7">
        <f t="shared" si="0"/>
        <v>145</v>
      </c>
      <c r="Q4" s="7">
        <f t="shared" si="0"/>
        <v>8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231</v>
      </c>
      <c r="V4" s="7">
        <f t="shared" si="0"/>
        <v>954</v>
      </c>
      <c r="W4" s="7">
        <f t="shared" si="0"/>
        <v>549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166</v>
      </c>
      <c r="K7" s="15">
        <v>135</v>
      </c>
      <c r="L7" s="14">
        <v>275</v>
      </c>
      <c r="M7" s="15">
        <v>26</v>
      </c>
      <c r="N7" s="14">
        <v>9</v>
      </c>
      <c r="O7" s="14">
        <v>255</v>
      </c>
      <c r="P7" s="14">
        <v>35</v>
      </c>
      <c r="Q7" s="14">
        <v>2</v>
      </c>
      <c r="R7" s="15">
        <v>0</v>
      </c>
      <c r="S7" s="13">
        <v>0</v>
      </c>
      <c r="T7" s="14">
        <v>5</v>
      </c>
      <c r="U7" s="14">
        <v>25</v>
      </c>
      <c r="V7" s="14">
        <v>177</v>
      </c>
      <c r="W7" s="14">
        <v>99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124</v>
      </c>
      <c r="K8" s="17">
        <v>105</v>
      </c>
      <c r="L8" s="1">
        <v>191</v>
      </c>
      <c r="M8" s="17">
        <v>38</v>
      </c>
      <c r="N8" s="1">
        <v>5</v>
      </c>
      <c r="O8" s="1">
        <v>191</v>
      </c>
      <c r="P8" s="1">
        <v>30</v>
      </c>
      <c r="Q8" s="1">
        <v>1</v>
      </c>
      <c r="R8" s="17">
        <v>2</v>
      </c>
      <c r="S8" s="16">
        <v>0</v>
      </c>
      <c r="T8" s="1">
        <v>5</v>
      </c>
      <c r="U8" s="1">
        <v>24</v>
      </c>
      <c r="V8" s="1">
        <v>145</v>
      </c>
      <c r="W8" s="1">
        <v>60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5</v>
      </c>
      <c r="K9" s="17">
        <v>2</v>
      </c>
      <c r="L9" s="1">
        <v>7</v>
      </c>
      <c r="M9" s="17">
        <v>0</v>
      </c>
      <c r="N9" s="1">
        <v>0</v>
      </c>
      <c r="O9" s="1">
        <v>7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4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10</v>
      </c>
      <c r="L12" s="1">
        <v>18</v>
      </c>
      <c r="M12" s="17">
        <v>0</v>
      </c>
      <c r="N12" s="1">
        <v>1</v>
      </c>
      <c r="O12" s="1">
        <v>16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9</v>
      </c>
      <c r="W12" s="1">
        <v>7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26</v>
      </c>
      <c r="L21" s="1">
        <v>42</v>
      </c>
      <c r="M21" s="17">
        <v>2</v>
      </c>
      <c r="N21" s="1">
        <v>0</v>
      </c>
      <c r="O21" s="1">
        <v>40</v>
      </c>
      <c r="P21" s="1">
        <v>3</v>
      </c>
      <c r="Q21" s="1">
        <v>1</v>
      </c>
      <c r="R21" s="17">
        <v>0</v>
      </c>
      <c r="S21" s="16">
        <v>0</v>
      </c>
      <c r="T21" s="1">
        <v>0</v>
      </c>
      <c r="U21" s="1">
        <v>7</v>
      </c>
      <c r="V21" s="1">
        <v>23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7">
        <v>30</v>
      </c>
      <c r="L30" s="1">
        <v>56</v>
      </c>
      <c r="M30" s="17">
        <v>1</v>
      </c>
      <c r="N30" s="1">
        <v>0</v>
      </c>
      <c r="O30" s="1">
        <v>52</v>
      </c>
      <c r="P30" s="1">
        <v>5</v>
      </c>
      <c r="Q30" s="1">
        <v>0</v>
      </c>
      <c r="R30" s="17">
        <v>0</v>
      </c>
      <c r="S30" s="16">
        <v>0</v>
      </c>
      <c r="T30" s="1">
        <v>1</v>
      </c>
      <c r="U30" s="1">
        <v>8</v>
      </c>
      <c r="V30" s="1">
        <v>40</v>
      </c>
      <c r="W30" s="1">
        <v>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3</v>
      </c>
      <c r="L42" s="1">
        <v>6</v>
      </c>
      <c r="M42" s="17">
        <v>1</v>
      </c>
      <c r="N42" s="1">
        <v>0</v>
      </c>
      <c r="O42" s="1">
        <v>6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16</v>
      </c>
      <c r="K58" s="17">
        <v>5</v>
      </c>
      <c r="L58" s="1">
        <v>19</v>
      </c>
      <c r="M58" s="17">
        <v>2</v>
      </c>
      <c r="N58" s="1">
        <v>1</v>
      </c>
      <c r="O58" s="1">
        <v>18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13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1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3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11</v>
      </c>
      <c r="L68" s="1">
        <v>19</v>
      </c>
      <c r="M68" s="17">
        <v>0</v>
      </c>
      <c r="N68" s="1">
        <v>0</v>
      </c>
      <c r="O68" s="1">
        <v>19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9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24</v>
      </c>
      <c r="K70" s="17">
        <v>28</v>
      </c>
      <c r="L70" s="1">
        <v>52</v>
      </c>
      <c r="M70" s="17">
        <v>0</v>
      </c>
      <c r="N70" s="1">
        <v>6</v>
      </c>
      <c r="O70" s="1">
        <v>45</v>
      </c>
      <c r="P70" s="1">
        <v>0</v>
      </c>
      <c r="Q70" s="1">
        <v>0</v>
      </c>
      <c r="R70" s="17">
        <v>1</v>
      </c>
      <c r="S70" s="16">
        <v>0</v>
      </c>
      <c r="T70" s="1">
        <v>0</v>
      </c>
      <c r="U70" s="1">
        <v>8</v>
      </c>
      <c r="V70" s="1">
        <v>28</v>
      </c>
      <c r="W70" s="1">
        <v>16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2</v>
      </c>
      <c r="L72" s="1">
        <v>6</v>
      </c>
      <c r="M72" s="17">
        <v>0</v>
      </c>
      <c r="N72" s="1">
        <v>0</v>
      </c>
      <c r="O72" s="1">
        <v>6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2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7">
        <v>6</v>
      </c>
      <c r="L75" s="1">
        <v>13</v>
      </c>
      <c r="M75" s="17">
        <v>0</v>
      </c>
      <c r="N75" s="1">
        <v>0</v>
      </c>
      <c r="O75" s="1">
        <v>13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5</v>
      </c>
      <c r="W75" s="1">
        <v>7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3</v>
      </c>
      <c r="K77" s="17">
        <v>2</v>
      </c>
      <c r="L77" s="1">
        <v>5</v>
      </c>
      <c r="M77" s="17">
        <v>0</v>
      </c>
      <c r="N77" s="1">
        <v>0</v>
      </c>
      <c r="O77" s="1">
        <v>4</v>
      </c>
      <c r="P77" s="1">
        <v>1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4</v>
      </c>
      <c r="W77" s="1">
        <v>1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7">
        <v>2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4</v>
      </c>
      <c r="V80" s="1">
        <v>3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1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30</v>
      </c>
      <c r="L94" s="1">
        <v>51</v>
      </c>
      <c r="M94" s="17">
        <v>5</v>
      </c>
      <c r="N94" s="1">
        <v>1</v>
      </c>
      <c r="O94" s="1">
        <v>47</v>
      </c>
      <c r="P94" s="1">
        <v>8</v>
      </c>
      <c r="Q94" s="1">
        <v>0</v>
      </c>
      <c r="R94" s="17">
        <v>0</v>
      </c>
      <c r="S94" s="16">
        <v>0</v>
      </c>
      <c r="T94" s="1">
        <v>1</v>
      </c>
      <c r="U94" s="1">
        <v>8</v>
      </c>
      <c r="V94" s="1">
        <v>31</v>
      </c>
      <c r="W94" s="1">
        <v>17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8</v>
      </c>
      <c r="L101" s="1">
        <v>13</v>
      </c>
      <c r="M101" s="17">
        <v>0</v>
      </c>
      <c r="N101" s="1">
        <v>1</v>
      </c>
      <c r="O101" s="1">
        <v>12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11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6</v>
      </c>
      <c r="L104" s="1">
        <v>8</v>
      </c>
      <c r="M104" s="17">
        <v>0</v>
      </c>
      <c r="N104" s="1">
        <v>0</v>
      </c>
      <c r="O104" s="1">
        <v>8</v>
      </c>
      <c r="P104" s="1">
        <v>0</v>
      </c>
      <c r="Q104" s="1">
        <v>0</v>
      </c>
      <c r="R104" s="17">
        <v>0</v>
      </c>
      <c r="S104" s="16">
        <v>0</v>
      </c>
      <c r="T104" s="1">
        <v>1</v>
      </c>
      <c r="U104" s="1">
        <v>1</v>
      </c>
      <c r="V104" s="1">
        <v>3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7">
        <v>6</v>
      </c>
      <c r="L108" s="1">
        <v>14</v>
      </c>
      <c r="M108" s="17">
        <v>0</v>
      </c>
      <c r="N108" s="1">
        <v>0</v>
      </c>
      <c r="O108" s="1">
        <v>12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6</v>
      </c>
      <c r="W108" s="1">
        <v>7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5</v>
      </c>
      <c r="K112" s="17">
        <v>4</v>
      </c>
      <c r="L112" s="1">
        <v>9</v>
      </c>
      <c r="M112" s="17">
        <v>0</v>
      </c>
      <c r="N112" s="1">
        <v>0</v>
      </c>
      <c r="O112" s="1">
        <v>9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5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8</v>
      </c>
      <c r="L116" s="1">
        <v>14</v>
      </c>
      <c r="M116" s="17">
        <v>0</v>
      </c>
      <c r="N116" s="1">
        <v>1</v>
      </c>
      <c r="O116" s="1">
        <v>12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9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33</v>
      </c>
      <c r="K121" s="17">
        <v>19</v>
      </c>
      <c r="L121" s="1">
        <v>51</v>
      </c>
      <c r="M121" s="17">
        <v>1</v>
      </c>
      <c r="N121" s="1">
        <v>2</v>
      </c>
      <c r="O121" s="1">
        <v>48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7</v>
      </c>
      <c r="V121" s="1">
        <v>31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7">
        <v>1</v>
      </c>
      <c r="L125" s="1">
        <v>6</v>
      </c>
      <c r="M125" s="17">
        <v>0</v>
      </c>
      <c r="N125" s="1">
        <v>0</v>
      </c>
      <c r="O125" s="1">
        <v>6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2</v>
      </c>
      <c r="V125" s="1">
        <v>2</v>
      </c>
      <c r="W125" s="1">
        <v>2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6</v>
      </c>
      <c r="L126" s="1">
        <v>9</v>
      </c>
      <c r="M126" s="17">
        <v>1</v>
      </c>
      <c r="N126" s="1">
        <v>1</v>
      </c>
      <c r="O126" s="1">
        <v>9</v>
      </c>
      <c r="P126" s="1">
        <v>0</v>
      </c>
      <c r="Q126" s="1">
        <v>0</v>
      </c>
      <c r="R126" s="17">
        <v>0</v>
      </c>
      <c r="S126" s="16">
        <v>0</v>
      </c>
      <c r="T126" s="1">
        <v>2</v>
      </c>
      <c r="U126" s="1">
        <v>2</v>
      </c>
      <c r="V126" s="1">
        <v>3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1</v>
      </c>
      <c r="L127" s="1">
        <v>1</v>
      </c>
      <c r="M127" s="17">
        <v>0</v>
      </c>
      <c r="N127" s="1">
        <v>0</v>
      </c>
      <c r="O127" s="1">
        <v>1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1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7">
        <v>5</v>
      </c>
      <c r="L128" s="1">
        <v>9</v>
      </c>
      <c r="M128" s="17">
        <v>2</v>
      </c>
      <c r="N128" s="1">
        <v>4</v>
      </c>
      <c r="O128" s="1">
        <v>5</v>
      </c>
      <c r="P128" s="1">
        <v>1</v>
      </c>
      <c r="Q128" s="1">
        <v>1</v>
      </c>
      <c r="R128" s="17">
        <v>0</v>
      </c>
      <c r="S128" s="16">
        <v>0</v>
      </c>
      <c r="T128" s="1">
        <v>1</v>
      </c>
      <c r="U128" s="1">
        <v>1</v>
      </c>
      <c r="V128" s="1">
        <v>6</v>
      </c>
      <c r="W128" s="1">
        <v>4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4</v>
      </c>
      <c r="L135" s="1">
        <v>6</v>
      </c>
      <c r="M135" s="17">
        <v>0</v>
      </c>
      <c r="N135" s="1">
        <v>2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2</v>
      </c>
      <c r="V135" s="1">
        <v>1</v>
      </c>
      <c r="W135" s="1">
        <v>3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4</v>
      </c>
      <c r="L138" s="1">
        <v>6</v>
      </c>
      <c r="M138" s="17">
        <v>0</v>
      </c>
      <c r="N138" s="1">
        <v>0</v>
      </c>
      <c r="O138" s="1">
        <v>6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3</v>
      </c>
      <c r="W138" s="1">
        <v>2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3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2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6</v>
      </c>
      <c r="L140" s="1">
        <v>13</v>
      </c>
      <c r="M140" s="17">
        <v>0</v>
      </c>
      <c r="N140" s="1">
        <v>0</v>
      </c>
      <c r="O140" s="1">
        <v>11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8</v>
      </c>
      <c r="V140" s="1">
        <v>3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9</v>
      </c>
      <c r="K149" s="17">
        <v>6</v>
      </c>
      <c r="L149" s="1">
        <v>15</v>
      </c>
      <c r="M149" s="17">
        <v>0</v>
      </c>
      <c r="N149" s="1">
        <v>0</v>
      </c>
      <c r="O149" s="1">
        <v>15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8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7">
        <v>22</v>
      </c>
      <c r="L153" s="1">
        <v>46</v>
      </c>
      <c r="M153" s="17">
        <v>0</v>
      </c>
      <c r="N153" s="1">
        <v>2</v>
      </c>
      <c r="O153" s="1">
        <v>43</v>
      </c>
      <c r="P153" s="1">
        <v>1</v>
      </c>
      <c r="Q153" s="1">
        <v>0</v>
      </c>
      <c r="R153" s="17">
        <v>0</v>
      </c>
      <c r="S153" s="16">
        <v>0</v>
      </c>
      <c r="T153" s="1">
        <v>1</v>
      </c>
      <c r="U153" s="1">
        <v>11</v>
      </c>
      <c r="V153" s="1">
        <v>17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2</v>
      </c>
      <c r="L164" s="1">
        <v>8</v>
      </c>
      <c r="M164" s="17">
        <v>0</v>
      </c>
      <c r="N164" s="1">
        <v>2</v>
      </c>
      <c r="O164" s="1">
        <v>6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1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26</v>
      </c>
      <c r="L165" s="1">
        <v>49</v>
      </c>
      <c r="M165" s="17">
        <v>1</v>
      </c>
      <c r="N165" s="1">
        <v>3</v>
      </c>
      <c r="O165" s="1">
        <v>41</v>
      </c>
      <c r="P165" s="1">
        <v>6</v>
      </c>
      <c r="Q165" s="1">
        <v>0</v>
      </c>
      <c r="R165" s="17">
        <v>0</v>
      </c>
      <c r="S165" s="16">
        <v>0</v>
      </c>
      <c r="T165" s="1">
        <v>0</v>
      </c>
      <c r="U165" s="1">
        <v>8</v>
      </c>
      <c r="V165" s="1">
        <v>32</v>
      </c>
      <c r="W165" s="1">
        <v>10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7">
        <v>1</v>
      </c>
      <c r="L173" s="1">
        <v>3</v>
      </c>
      <c r="M173" s="17">
        <v>0</v>
      </c>
      <c r="N173" s="1">
        <v>0</v>
      </c>
      <c r="O173" s="1">
        <v>3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2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0</v>
      </c>
      <c r="L174" s="1">
        <v>2</v>
      </c>
      <c r="M174" s="17">
        <v>0</v>
      </c>
      <c r="N174" s="1">
        <v>0</v>
      </c>
      <c r="O174" s="1">
        <v>2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1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4</v>
      </c>
      <c r="L185" s="1">
        <v>7</v>
      </c>
      <c r="M185" s="17">
        <v>0</v>
      </c>
      <c r="N185" s="1">
        <v>0</v>
      </c>
      <c r="O185" s="1">
        <v>7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7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7">
        <v>10</v>
      </c>
      <c r="L188" s="1">
        <v>26</v>
      </c>
      <c r="M188" s="17">
        <v>0</v>
      </c>
      <c r="N188" s="1">
        <v>1</v>
      </c>
      <c r="O188" s="1">
        <v>25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12</v>
      </c>
      <c r="W188" s="1">
        <v>10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7">
        <v>34</v>
      </c>
      <c r="L189" s="1">
        <v>56</v>
      </c>
      <c r="M189" s="17">
        <v>0</v>
      </c>
      <c r="N189" s="1">
        <v>0</v>
      </c>
      <c r="O189" s="1">
        <v>54</v>
      </c>
      <c r="P189" s="1">
        <v>2</v>
      </c>
      <c r="Q189" s="1">
        <v>0</v>
      </c>
      <c r="R189" s="17">
        <v>0</v>
      </c>
      <c r="S189" s="16">
        <v>0</v>
      </c>
      <c r="T189" s="1">
        <v>2</v>
      </c>
      <c r="U189" s="1">
        <v>7</v>
      </c>
      <c r="V189" s="1">
        <v>32</v>
      </c>
      <c r="W189" s="1">
        <v>17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7">
        <v>9</v>
      </c>
      <c r="L190" s="1">
        <v>20</v>
      </c>
      <c r="M190" s="17">
        <v>0</v>
      </c>
      <c r="N190" s="1">
        <v>0</v>
      </c>
      <c r="O190" s="1">
        <v>20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2</v>
      </c>
      <c r="V190" s="1">
        <v>13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8</v>
      </c>
      <c r="L194" s="1">
        <v>14</v>
      </c>
      <c r="M194" s="17">
        <v>0</v>
      </c>
      <c r="N194" s="1">
        <v>0</v>
      </c>
      <c r="O194" s="1">
        <v>14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11</v>
      </c>
      <c r="L196" s="1">
        <v>20</v>
      </c>
      <c r="M196" s="17">
        <v>1</v>
      </c>
      <c r="N196" s="1">
        <v>0</v>
      </c>
      <c r="O196" s="1">
        <v>18</v>
      </c>
      <c r="P196" s="1">
        <v>3</v>
      </c>
      <c r="Q196" s="1">
        <v>0</v>
      </c>
      <c r="R196" s="17">
        <v>0</v>
      </c>
      <c r="S196" s="16">
        <v>0</v>
      </c>
      <c r="T196" s="1">
        <v>1</v>
      </c>
      <c r="U196" s="1">
        <v>5</v>
      </c>
      <c r="V196" s="1">
        <v>10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2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7">
        <v>1</v>
      </c>
      <c r="L211" s="1">
        <v>4</v>
      </c>
      <c r="M211" s="17">
        <v>0</v>
      </c>
      <c r="N211" s="1">
        <v>0</v>
      </c>
      <c r="O211" s="1">
        <v>4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3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7">
        <v>82</v>
      </c>
      <c r="L212" s="1">
        <v>160</v>
      </c>
      <c r="M212" s="17">
        <v>17</v>
      </c>
      <c r="N212" s="1">
        <v>4</v>
      </c>
      <c r="O212" s="1">
        <v>150</v>
      </c>
      <c r="P212" s="1">
        <v>21</v>
      </c>
      <c r="Q212" s="1">
        <v>2</v>
      </c>
      <c r="R212" s="17">
        <v>0</v>
      </c>
      <c r="S212" s="16">
        <v>0</v>
      </c>
      <c r="T212" s="1">
        <v>4</v>
      </c>
      <c r="U212" s="1">
        <v>27</v>
      </c>
      <c r="V212" s="1">
        <v>99</v>
      </c>
      <c r="W212" s="1">
        <v>51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5</v>
      </c>
      <c r="K214" s="17">
        <v>9</v>
      </c>
      <c r="L214" s="1">
        <v>12</v>
      </c>
      <c r="M214" s="17">
        <v>2</v>
      </c>
      <c r="N214" s="1">
        <v>0</v>
      </c>
      <c r="O214" s="1">
        <v>12</v>
      </c>
      <c r="P214" s="1">
        <v>2</v>
      </c>
      <c r="Q214" s="1">
        <v>0</v>
      </c>
      <c r="R214" s="17">
        <v>0</v>
      </c>
      <c r="S214" s="16">
        <v>0</v>
      </c>
      <c r="T214" s="1">
        <v>1</v>
      </c>
      <c r="U214" s="1">
        <v>3</v>
      </c>
      <c r="V214" s="1">
        <v>6</v>
      </c>
      <c r="W214" s="1">
        <v>5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2</v>
      </c>
      <c r="L224" s="1">
        <v>6</v>
      </c>
      <c r="M224" s="17">
        <v>0</v>
      </c>
      <c r="N224" s="1">
        <v>0</v>
      </c>
      <c r="O224" s="1">
        <v>6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4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20</v>
      </c>
      <c r="L236" s="1">
        <v>51</v>
      </c>
      <c r="M236" s="17">
        <v>0</v>
      </c>
      <c r="N236" s="1">
        <v>0</v>
      </c>
      <c r="O236" s="1">
        <v>50</v>
      </c>
      <c r="P236" s="1">
        <v>1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28</v>
      </c>
      <c r="W236" s="1">
        <v>15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3</v>
      </c>
      <c r="L247" s="1">
        <v>6</v>
      </c>
      <c r="M247" s="17">
        <v>0</v>
      </c>
      <c r="N247" s="1">
        <v>0</v>
      </c>
      <c r="O247" s="1">
        <v>5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4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7">
        <v>7</v>
      </c>
      <c r="L269" s="1">
        <v>12</v>
      </c>
      <c r="M269" s="17">
        <v>0</v>
      </c>
      <c r="N269" s="1">
        <v>1</v>
      </c>
      <c r="O269" s="1">
        <v>9</v>
      </c>
      <c r="P269" s="1">
        <v>1</v>
      </c>
      <c r="Q269" s="1">
        <v>0</v>
      </c>
      <c r="R269" s="17">
        <v>1</v>
      </c>
      <c r="S269" s="16">
        <v>0</v>
      </c>
      <c r="T269" s="1">
        <v>0</v>
      </c>
      <c r="U269" s="1">
        <v>2</v>
      </c>
      <c r="V269" s="1">
        <v>8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4</v>
      </c>
      <c r="K285" s="17">
        <v>1</v>
      </c>
      <c r="L285" s="1">
        <v>5</v>
      </c>
      <c r="M285" s="17">
        <v>0</v>
      </c>
      <c r="N285" s="1">
        <v>0</v>
      </c>
      <c r="O285" s="1">
        <v>5</v>
      </c>
      <c r="P285" s="1">
        <v>0</v>
      </c>
      <c r="Q285" s="1">
        <v>0</v>
      </c>
      <c r="R285" s="17">
        <v>0</v>
      </c>
      <c r="S285" s="16">
        <v>0</v>
      </c>
      <c r="T285" s="1">
        <v>1</v>
      </c>
      <c r="U285" s="1">
        <v>1</v>
      </c>
      <c r="V285" s="1">
        <v>3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1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3</v>
      </c>
      <c r="K290" s="17">
        <v>2</v>
      </c>
      <c r="L290" s="1">
        <v>5</v>
      </c>
      <c r="M290" s="17">
        <v>0</v>
      </c>
      <c r="N290" s="1">
        <v>0</v>
      </c>
      <c r="O290" s="1">
        <v>4</v>
      </c>
      <c r="P290" s="1">
        <v>1</v>
      </c>
      <c r="Q290" s="1">
        <v>0</v>
      </c>
      <c r="R290" s="17">
        <v>0</v>
      </c>
      <c r="S290" s="16">
        <v>0</v>
      </c>
      <c r="T290" s="1">
        <v>0</v>
      </c>
      <c r="U290" s="1">
        <v>2</v>
      </c>
      <c r="V290" s="1">
        <v>2</v>
      </c>
      <c r="W290" s="1">
        <v>1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3</v>
      </c>
      <c r="L291" s="1">
        <v>3</v>
      </c>
      <c r="M291" s="17">
        <v>0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1</v>
      </c>
      <c r="L313" s="1">
        <v>1</v>
      </c>
      <c r="M313" s="17">
        <v>0</v>
      </c>
      <c r="N313" s="1">
        <v>0</v>
      </c>
      <c r="O313" s="1">
        <v>1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1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51</v>
      </c>
      <c r="L373" s="1">
        <v>94</v>
      </c>
      <c r="M373" s="17">
        <v>15</v>
      </c>
      <c r="N373" s="1">
        <v>4</v>
      </c>
      <c r="O373" s="1">
        <v>94</v>
      </c>
      <c r="P373" s="1">
        <v>10</v>
      </c>
      <c r="Q373" s="1">
        <v>1</v>
      </c>
      <c r="R373" s="17">
        <v>0</v>
      </c>
      <c r="S373" s="16">
        <v>0</v>
      </c>
      <c r="T373" s="1">
        <v>1</v>
      </c>
      <c r="U373" s="1">
        <v>11</v>
      </c>
      <c r="V373" s="1">
        <v>33</v>
      </c>
      <c r="W373" s="1">
        <v>65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6</v>
      </c>
      <c r="K387" s="17">
        <v>2</v>
      </c>
      <c r="L387" s="1">
        <v>7</v>
      </c>
      <c r="M387" s="17">
        <v>1</v>
      </c>
      <c r="N387" s="1">
        <v>0</v>
      </c>
      <c r="O387" s="1">
        <v>8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3</v>
      </c>
      <c r="W387" s="1">
        <v>5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4</v>
      </c>
      <c r="L392" s="1">
        <v>6</v>
      </c>
      <c r="M392" s="17">
        <v>1</v>
      </c>
      <c r="N392" s="1">
        <v>0</v>
      </c>
      <c r="O392" s="1">
        <v>7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4</v>
      </c>
      <c r="W392" s="1">
        <v>2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7">
        <v>10</v>
      </c>
      <c r="L398" s="1">
        <v>18</v>
      </c>
      <c r="M398" s="17">
        <v>4</v>
      </c>
      <c r="N398" s="1">
        <v>0</v>
      </c>
      <c r="O398" s="1">
        <v>21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8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3</v>
      </c>
      <c r="L508" s="1">
        <v>4</v>
      </c>
      <c r="M508" s="17">
        <v>0</v>
      </c>
      <c r="N508" s="1">
        <v>0</v>
      </c>
      <c r="O508" s="1">
        <v>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5</v>
      </c>
      <c r="K628" s="17">
        <v>2</v>
      </c>
      <c r="L628" s="1">
        <v>7</v>
      </c>
      <c r="M628" s="17">
        <v>0</v>
      </c>
      <c r="N628" s="1">
        <v>0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2</v>
      </c>
      <c r="V628" s="1">
        <v>4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865</v>
      </c>
      <c r="G3" s="99"/>
      <c r="H3" s="99"/>
      <c r="I3" s="99"/>
    </row>
    <row r="4" spans="1:24" ht="10.199999999999999" thickBot="1" x14ac:dyDescent="0.25">
      <c r="J4" s="7">
        <f>SUBTOTAL(9,J7:J721)</f>
        <v>989</v>
      </c>
      <c r="K4" s="7">
        <f t="shared" ref="K4:X4" si="0">SUBTOTAL(9,K7:K721)</f>
        <v>926</v>
      </c>
      <c r="L4" s="7">
        <f t="shared" si="0"/>
        <v>1763</v>
      </c>
      <c r="M4" s="7">
        <f t="shared" si="0"/>
        <v>152</v>
      </c>
      <c r="N4" s="7">
        <f t="shared" si="0"/>
        <v>54</v>
      </c>
      <c r="O4" s="7">
        <f t="shared" si="0"/>
        <v>1712</v>
      </c>
      <c r="P4" s="7">
        <f t="shared" si="0"/>
        <v>133</v>
      </c>
      <c r="Q4" s="7">
        <f t="shared" si="0"/>
        <v>6</v>
      </c>
      <c r="R4" s="7">
        <f t="shared" si="0"/>
        <v>10</v>
      </c>
      <c r="S4" s="7">
        <f t="shared" si="0"/>
        <v>0</v>
      </c>
      <c r="T4" s="7">
        <f t="shared" si="0"/>
        <v>34</v>
      </c>
      <c r="U4" s="7">
        <f t="shared" si="0"/>
        <v>272</v>
      </c>
      <c r="V4" s="7">
        <f t="shared" si="0"/>
        <v>1037</v>
      </c>
      <c r="W4" s="7">
        <f t="shared" si="0"/>
        <v>606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171</v>
      </c>
      <c r="K7" s="15">
        <v>132</v>
      </c>
      <c r="L7" s="14">
        <v>262</v>
      </c>
      <c r="M7" s="15">
        <v>41</v>
      </c>
      <c r="N7" s="14">
        <v>9</v>
      </c>
      <c r="O7" s="14">
        <v>267</v>
      </c>
      <c r="P7" s="14">
        <v>25</v>
      </c>
      <c r="Q7" s="14">
        <v>1</v>
      </c>
      <c r="R7" s="15">
        <v>1</v>
      </c>
      <c r="S7" s="13">
        <v>0</v>
      </c>
      <c r="T7" s="14">
        <v>8</v>
      </c>
      <c r="U7" s="14">
        <v>46</v>
      </c>
      <c r="V7" s="14">
        <v>172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146</v>
      </c>
      <c r="K8" s="17">
        <v>145</v>
      </c>
      <c r="L8" s="1">
        <v>245</v>
      </c>
      <c r="M8" s="17">
        <v>46</v>
      </c>
      <c r="N8" s="1">
        <v>6</v>
      </c>
      <c r="O8" s="1">
        <v>246</v>
      </c>
      <c r="P8" s="1">
        <v>37</v>
      </c>
      <c r="Q8" s="1">
        <v>1</v>
      </c>
      <c r="R8" s="17">
        <v>1</v>
      </c>
      <c r="S8" s="16">
        <v>0</v>
      </c>
      <c r="T8" s="1">
        <v>6</v>
      </c>
      <c r="U8" s="1">
        <v>40</v>
      </c>
      <c r="V8" s="1">
        <v>161</v>
      </c>
      <c r="W8" s="1">
        <v>90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7</v>
      </c>
      <c r="L9" s="1">
        <v>8</v>
      </c>
      <c r="M9" s="17">
        <v>0</v>
      </c>
      <c r="N9" s="1">
        <v>0</v>
      </c>
      <c r="O9" s="1">
        <v>8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6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10</v>
      </c>
      <c r="L12" s="1">
        <v>17</v>
      </c>
      <c r="M12" s="17">
        <v>0</v>
      </c>
      <c r="N12" s="1">
        <v>0</v>
      </c>
      <c r="O12" s="1">
        <v>17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8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14</v>
      </c>
      <c r="L21" s="1">
        <v>33</v>
      </c>
      <c r="M21" s="17">
        <v>1</v>
      </c>
      <c r="N21" s="1">
        <v>0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32</v>
      </c>
      <c r="L30" s="1">
        <v>70</v>
      </c>
      <c r="M30" s="17">
        <v>2</v>
      </c>
      <c r="N30" s="1">
        <v>2</v>
      </c>
      <c r="O30" s="1">
        <v>68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10</v>
      </c>
      <c r="V30" s="1">
        <v>44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1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1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3</v>
      </c>
      <c r="L42" s="1">
        <v>7</v>
      </c>
      <c r="M42" s="17">
        <v>0</v>
      </c>
      <c r="N42" s="1">
        <v>0</v>
      </c>
      <c r="O42" s="1">
        <v>6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4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8</v>
      </c>
      <c r="L58" s="1">
        <v>16</v>
      </c>
      <c r="M58" s="17">
        <v>0</v>
      </c>
      <c r="N58" s="1">
        <v>0</v>
      </c>
      <c r="O58" s="1">
        <v>16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4</v>
      </c>
      <c r="V58" s="1">
        <v>10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7">
        <v>5</v>
      </c>
      <c r="L64" s="1">
        <v>8</v>
      </c>
      <c r="M64" s="17">
        <v>0</v>
      </c>
      <c r="N64" s="1">
        <v>1</v>
      </c>
      <c r="O64" s="1">
        <v>7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2</v>
      </c>
      <c r="V64" s="1">
        <v>5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2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12</v>
      </c>
      <c r="L68" s="1">
        <v>17</v>
      </c>
      <c r="M68" s="17">
        <v>2</v>
      </c>
      <c r="N68" s="1">
        <v>1</v>
      </c>
      <c r="O68" s="1">
        <v>16</v>
      </c>
      <c r="P68" s="1">
        <v>1</v>
      </c>
      <c r="Q68" s="1">
        <v>0</v>
      </c>
      <c r="R68" s="17">
        <v>1</v>
      </c>
      <c r="S68" s="16">
        <v>0</v>
      </c>
      <c r="T68" s="1">
        <v>2</v>
      </c>
      <c r="U68" s="1">
        <v>2</v>
      </c>
      <c r="V68" s="1">
        <v>10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14</v>
      </c>
      <c r="L70" s="1">
        <v>31</v>
      </c>
      <c r="M70" s="17">
        <v>0</v>
      </c>
      <c r="N70" s="1">
        <v>1</v>
      </c>
      <c r="O70" s="1">
        <v>28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19</v>
      </c>
      <c r="W70" s="1">
        <v>9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7">
        <v>2</v>
      </c>
      <c r="L72" s="1">
        <v>4</v>
      </c>
      <c r="M72" s="17">
        <v>0</v>
      </c>
      <c r="N72" s="1">
        <v>0</v>
      </c>
      <c r="O72" s="1">
        <v>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10</v>
      </c>
      <c r="K75" s="17">
        <v>6</v>
      </c>
      <c r="L75" s="1">
        <v>16</v>
      </c>
      <c r="M75" s="17">
        <v>0</v>
      </c>
      <c r="N75" s="1">
        <v>0</v>
      </c>
      <c r="O75" s="1">
        <v>16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8</v>
      </c>
      <c r="W75" s="1">
        <v>7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2</v>
      </c>
      <c r="K77" s="17">
        <v>2</v>
      </c>
      <c r="L77" s="1">
        <v>4</v>
      </c>
      <c r="M77" s="17">
        <v>0</v>
      </c>
      <c r="N77" s="1">
        <v>0</v>
      </c>
      <c r="O77" s="1">
        <v>4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2</v>
      </c>
      <c r="W77" s="1">
        <v>2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1</v>
      </c>
      <c r="L80" s="1">
        <v>5</v>
      </c>
      <c r="M80" s="17">
        <v>0</v>
      </c>
      <c r="N80" s="1">
        <v>0</v>
      </c>
      <c r="O80" s="1">
        <v>4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3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1</v>
      </c>
      <c r="O91" s="1">
        <v>2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4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7">
        <v>23</v>
      </c>
      <c r="L94" s="1">
        <v>51</v>
      </c>
      <c r="M94" s="17">
        <v>1</v>
      </c>
      <c r="N94" s="1">
        <v>1</v>
      </c>
      <c r="O94" s="1">
        <v>50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7</v>
      </c>
      <c r="V94" s="1">
        <v>23</v>
      </c>
      <c r="W94" s="1">
        <v>22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3</v>
      </c>
      <c r="L101" s="1">
        <v>6</v>
      </c>
      <c r="M101" s="17">
        <v>0</v>
      </c>
      <c r="N101" s="1">
        <v>1</v>
      </c>
      <c r="O101" s="1">
        <v>5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4</v>
      </c>
      <c r="L104" s="1">
        <v>6</v>
      </c>
      <c r="M104" s="17">
        <v>0</v>
      </c>
      <c r="N104" s="1">
        <v>0</v>
      </c>
      <c r="O104" s="1">
        <v>6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4</v>
      </c>
      <c r="W104" s="1">
        <v>2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7</v>
      </c>
      <c r="L108" s="1">
        <v>11</v>
      </c>
      <c r="M108" s="17">
        <v>1</v>
      </c>
      <c r="N108" s="1">
        <v>0</v>
      </c>
      <c r="O108" s="1">
        <v>11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3</v>
      </c>
      <c r="W108" s="1">
        <v>7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4</v>
      </c>
      <c r="L112" s="1">
        <v>11</v>
      </c>
      <c r="M112" s="17">
        <v>0</v>
      </c>
      <c r="N112" s="1">
        <v>0</v>
      </c>
      <c r="O112" s="1">
        <v>10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8</v>
      </c>
      <c r="L116" s="1">
        <v>13</v>
      </c>
      <c r="M116" s="17">
        <v>0</v>
      </c>
      <c r="N116" s="1">
        <v>1</v>
      </c>
      <c r="O116" s="1">
        <v>11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37</v>
      </c>
      <c r="K121" s="17">
        <v>24</v>
      </c>
      <c r="L121" s="1">
        <v>57</v>
      </c>
      <c r="M121" s="17">
        <v>4</v>
      </c>
      <c r="N121" s="1">
        <v>3</v>
      </c>
      <c r="O121" s="1">
        <v>55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7</v>
      </c>
      <c r="V121" s="1">
        <v>44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1</v>
      </c>
      <c r="L125" s="1">
        <v>1</v>
      </c>
      <c r="M125" s="17">
        <v>0</v>
      </c>
      <c r="N125" s="1">
        <v>0</v>
      </c>
      <c r="O125" s="1">
        <v>1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1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9</v>
      </c>
      <c r="L126" s="1">
        <v>22</v>
      </c>
      <c r="M126" s="17">
        <v>0</v>
      </c>
      <c r="N126" s="1">
        <v>1</v>
      </c>
      <c r="O126" s="1">
        <v>20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15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7">
        <v>6</v>
      </c>
      <c r="L127" s="1">
        <v>8</v>
      </c>
      <c r="M127" s="17">
        <v>0</v>
      </c>
      <c r="N127" s="1">
        <v>0</v>
      </c>
      <c r="O127" s="1">
        <v>8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3</v>
      </c>
      <c r="V127" s="1">
        <v>3</v>
      </c>
      <c r="W127" s="1">
        <v>2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4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7">
        <v>0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6</v>
      </c>
      <c r="K138" s="17">
        <v>3</v>
      </c>
      <c r="L138" s="1">
        <v>9</v>
      </c>
      <c r="M138" s="17">
        <v>0</v>
      </c>
      <c r="N138" s="1">
        <v>0</v>
      </c>
      <c r="O138" s="1">
        <v>5</v>
      </c>
      <c r="P138" s="1">
        <v>1</v>
      </c>
      <c r="Q138" s="1">
        <v>0</v>
      </c>
      <c r="R138" s="17">
        <v>3</v>
      </c>
      <c r="S138" s="16">
        <v>0</v>
      </c>
      <c r="T138" s="1">
        <v>0</v>
      </c>
      <c r="U138" s="1">
        <v>2</v>
      </c>
      <c r="V138" s="1">
        <v>3</v>
      </c>
      <c r="W138" s="1">
        <v>4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7">
        <v>3</v>
      </c>
      <c r="L139" s="1">
        <v>9</v>
      </c>
      <c r="M139" s="17">
        <v>0</v>
      </c>
      <c r="N139" s="1">
        <v>1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6</v>
      </c>
      <c r="L140" s="1">
        <v>9</v>
      </c>
      <c r="M140" s="17">
        <v>0</v>
      </c>
      <c r="N140" s="1">
        <v>0</v>
      </c>
      <c r="O140" s="1">
        <v>8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5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7">
        <v>4</v>
      </c>
      <c r="L149" s="1">
        <v>9</v>
      </c>
      <c r="M149" s="17">
        <v>0</v>
      </c>
      <c r="N149" s="1">
        <v>1</v>
      </c>
      <c r="O149" s="1">
        <v>8</v>
      </c>
      <c r="P149" s="1">
        <v>0</v>
      </c>
      <c r="Q149" s="1">
        <v>0</v>
      </c>
      <c r="R149" s="17">
        <v>0</v>
      </c>
      <c r="S149" s="16">
        <v>0</v>
      </c>
      <c r="T149" s="1">
        <v>1</v>
      </c>
      <c r="U149" s="1">
        <v>4</v>
      </c>
      <c r="V149" s="1">
        <v>2</v>
      </c>
      <c r="W149" s="1">
        <v>3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7">
        <v>23</v>
      </c>
      <c r="L153" s="1">
        <v>45</v>
      </c>
      <c r="M153" s="17">
        <v>2</v>
      </c>
      <c r="N153" s="1">
        <v>2</v>
      </c>
      <c r="O153" s="1">
        <v>39</v>
      </c>
      <c r="P153" s="1">
        <v>6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30</v>
      </c>
      <c r="W153" s="1">
        <v>11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9</v>
      </c>
      <c r="L164" s="1">
        <v>16</v>
      </c>
      <c r="M164" s="17">
        <v>0</v>
      </c>
      <c r="N164" s="1">
        <v>1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12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35</v>
      </c>
      <c r="K165" s="17">
        <v>24</v>
      </c>
      <c r="L165" s="1">
        <v>56</v>
      </c>
      <c r="M165" s="17">
        <v>3</v>
      </c>
      <c r="N165" s="1">
        <v>2</v>
      </c>
      <c r="O165" s="1">
        <v>54</v>
      </c>
      <c r="P165" s="1">
        <v>2</v>
      </c>
      <c r="Q165" s="1">
        <v>1</v>
      </c>
      <c r="R165" s="17">
        <v>0</v>
      </c>
      <c r="S165" s="16">
        <v>0</v>
      </c>
      <c r="T165" s="1">
        <v>3</v>
      </c>
      <c r="U165" s="1">
        <v>16</v>
      </c>
      <c r="V165" s="1">
        <v>20</v>
      </c>
      <c r="W165" s="1">
        <v>23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2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2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1</v>
      </c>
      <c r="L174" s="1">
        <v>3</v>
      </c>
      <c r="M174" s="17">
        <v>0</v>
      </c>
      <c r="N174" s="1">
        <v>1</v>
      </c>
      <c r="O174" s="1">
        <v>2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1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2</v>
      </c>
      <c r="L185" s="1">
        <v>3</v>
      </c>
      <c r="M185" s="17">
        <v>0</v>
      </c>
      <c r="N185" s="1">
        <v>0</v>
      </c>
      <c r="O185" s="1">
        <v>3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0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14</v>
      </c>
      <c r="L188" s="1">
        <v>24</v>
      </c>
      <c r="M188" s="17">
        <v>1</v>
      </c>
      <c r="N188" s="1">
        <v>1</v>
      </c>
      <c r="O188" s="1">
        <v>23</v>
      </c>
      <c r="P188" s="1">
        <v>1</v>
      </c>
      <c r="Q188" s="1">
        <v>0</v>
      </c>
      <c r="R188" s="17">
        <v>0</v>
      </c>
      <c r="S188" s="16">
        <v>0</v>
      </c>
      <c r="T188" s="1">
        <v>4</v>
      </c>
      <c r="U188" s="1">
        <v>6</v>
      </c>
      <c r="V188" s="1">
        <v>14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42</v>
      </c>
      <c r="K189" s="17">
        <v>28</v>
      </c>
      <c r="L189" s="1">
        <v>69</v>
      </c>
      <c r="M189" s="17">
        <v>1</v>
      </c>
      <c r="N189" s="1">
        <v>0</v>
      </c>
      <c r="O189" s="1">
        <v>67</v>
      </c>
      <c r="P189" s="1">
        <v>2</v>
      </c>
      <c r="Q189" s="1">
        <v>1</v>
      </c>
      <c r="R189" s="17">
        <v>0</v>
      </c>
      <c r="S189" s="16">
        <v>0</v>
      </c>
      <c r="T189" s="1">
        <v>0</v>
      </c>
      <c r="U189" s="1">
        <v>7</v>
      </c>
      <c r="V189" s="1">
        <v>35</v>
      </c>
      <c r="W189" s="1">
        <v>28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25</v>
      </c>
      <c r="K190" s="17">
        <v>25</v>
      </c>
      <c r="L190" s="1">
        <v>44</v>
      </c>
      <c r="M190" s="17">
        <v>6</v>
      </c>
      <c r="N190" s="1">
        <v>0</v>
      </c>
      <c r="O190" s="1">
        <v>48</v>
      </c>
      <c r="P190" s="1">
        <v>2</v>
      </c>
      <c r="Q190" s="1">
        <v>0</v>
      </c>
      <c r="R190" s="17">
        <v>0</v>
      </c>
      <c r="S190" s="16">
        <v>0</v>
      </c>
      <c r="T190" s="1">
        <v>1</v>
      </c>
      <c r="U190" s="1">
        <v>11</v>
      </c>
      <c r="V190" s="1">
        <v>28</v>
      </c>
      <c r="W190" s="1">
        <v>11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11</v>
      </c>
      <c r="K194" s="17">
        <v>5</v>
      </c>
      <c r="L194" s="1">
        <v>16</v>
      </c>
      <c r="M194" s="17">
        <v>0</v>
      </c>
      <c r="N194" s="1">
        <v>0</v>
      </c>
      <c r="O194" s="1">
        <v>16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9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13</v>
      </c>
      <c r="L196" s="1">
        <v>21</v>
      </c>
      <c r="M196" s="17">
        <v>1</v>
      </c>
      <c r="N196" s="1">
        <v>0</v>
      </c>
      <c r="O196" s="1">
        <v>21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11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2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3</v>
      </c>
      <c r="L211" s="1">
        <v>4</v>
      </c>
      <c r="M211" s="17">
        <v>0</v>
      </c>
      <c r="N211" s="1">
        <v>1</v>
      </c>
      <c r="O211" s="1">
        <v>3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1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105</v>
      </c>
      <c r="K212" s="17">
        <v>97</v>
      </c>
      <c r="L212" s="1">
        <v>187</v>
      </c>
      <c r="M212" s="17">
        <v>15</v>
      </c>
      <c r="N212" s="1">
        <v>4</v>
      </c>
      <c r="O212" s="1">
        <v>177</v>
      </c>
      <c r="P212" s="1">
        <v>19</v>
      </c>
      <c r="Q212" s="1">
        <v>0</v>
      </c>
      <c r="R212" s="17">
        <v>2</v>
      </c>
      <c r="S212" s="16">
        <v>0</v>
      </c>
      <c r="T212" s="1">
        <v>5</v>
      </c>
      <c r="U212" s="1">
        <v>34</v>
      </c>
      <c r="V212" s="1">
        <v>111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7">
        <v>9</v>
      </c>
      <c r="L214" s="1">
        <v>18</v>
      </c>
      <c r="M214" s="17">
        <v>0</v>
      </c>
      <c r="N214" s="1">
        <v>1</v>
      </c>
      <c r="O214" s="1">
        <v>17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3</v>
      </c>
      <c r="V214" s="1">
        <v>12</v>
      </c>
      <c r="W214" s="1">
        <v>3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7</v>
      </c>
      <c r="L224" s="1">
        <v>12</v>
      </c>
      <c r="M224" s="17">
        <v>0</v>
      </c>
      <c r="N224" s="1">
        <v>0</v>
      </c>
      <c r="O224" s="1">
        <v>9</v>
      </c>
      <c r="P224" s="1">
        <v>3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5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7">
        <v>29</v>
      </c>
      <c r="L236" s="1">
        <v>45</v>
      </c>
      <c r="M236" s="17">
        <v>6</v>
      </c>
      <c r="N236" s="1">
        <v>2</v>
      </c>
      <c r="O236" s="1">
        <v>41</v>
      </c>
      <c r="P236" s="1">
        <v>6</v>
      </c>
      <c r="Q236" s="1">
        <v>2</v>
      </c>
      <c r="R236" s="17">
        <v>0</v>
      </c>
      <c r="S236" s="16">
        <v>0</v>
      </c>
      <c r="T236" s="1">
        <v>0</v>
      </c>
      <c r="U236" s="1">
        <v>4</v>
      </c>
      <c r="V236" s="1">
        <v>29</v>
      </c>
      <c r="W236" s="1">
        <v>18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2</v>
      </c>
      <c r="L247" s="1">
        <v>8</v>
      </c>
      <c r="M247" s="17">
        <v>1</v>
      </c>
      <c r="N247" s="1">
        <v>0</v>
      </c>
      <c r="O247" s="1">
        <v>7</v>
      </c>
      <c r="P247" s="1">
        <v>2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5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7</v>
      </c>
      <c r="L269" s="1">
        <v>10</v>
      </c>
      <c r="M269" s="17">
        <v>0</v>
      </c>
      <c r="N269" s="1">
        <v>0</v>
      </c>
      <c r="O269" s="1">
        <v>10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6</v>
      </c>
      <c r="W269" s="1">
        <v>4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7">
        <v>1</v>
      </c>
      <c r="L285" s="1">
        <v>4</v>
      </c>
      <c r="M285" s="17">
        <v>0</v>
      </c>
      <c r="N285" s="1">
        <v>0</v>
      </c>
      <c r="O285" s="1">
        <v>4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1</v>
      </c>
      <c r="L288" s="1">
        <v>3</v>
      </c>
      <c r="M288" s="17">
        <v>0</v>
      </c>
      <c r="N288" s="1">
        <v>0</v>
      </c>
      <c r="O288" s="1">
        <v>2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6</v>
      </c>
      <c r="K291" s="17">
        <v>7</v>
      </c>
      <c r="L291" s="1">
        <v>12</v>
      </c>
      <c r="M291" s="17">
        <v>1</v>
      </c>
      <c r="N291" s="1">
        <v>0</v>
      </c>
      <c r="O291" s="1">
        <v>12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9</v>
      </c>
      <c r="W291" s="1">
        <v>4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3</v>
      </c>
      <c r="K313" s="17">
        <v>0</v>
      </c>
      <c r="L313" s="1">
        <v>3</v>
      </c>
      <c r="M313" s="17">
        <v>0</v>
      </c>
      <c r="N313" s="1">
        <v>0</v>
      </c>
      <c r="O313" s="1">
        <v>3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3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69</v>
      </c>
      <c r="L373" s="1">
        <v>109</v>
      </c>
      <c r="M373" s="17">
        <v>8</v>
      </c>
      <c r="N373" s="1">
        <v>5</v>
      </c>
      <c r="O373" s="1">
        <v>107</v>
      </c>
      <c r="P373" s="1">
        <v>4</v>
      </c>
      <c r="Q373" s="1">
        <v>0</v>
      </c>
      <c r="R373" s="17">
        <v>1</v>
      </c>
      <c r="S373" s="16">
        <v>0</v>
      </c>
      <c r="T373" s="1">
        <v>1</v>
      </c>
      <c r="U373" s="1">
        <v>14</v>
      </c>
      <c r="V373" s="1">
        <v>42</v>
      </c>
      <c r="W373" s="1">
        <v>61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7">
        <v>4</v>
      </c>
      <c r="L387" s="1">
        <v>7</v>
      </c>
      <c r="M387" s="17">
        <v>0</v>
      </c>
      <c r="N387" s="1">
        <v>0</v>
      </c>
      <c r="O387" s="1">
        <v>6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5</v>
      </c>
      <c r="W387" s="1">
        <v>2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4</v>
      </c>
      <c r="L392" s="1">
        <v>3</v>
      </c>
      <c r="M392" s="17">
        <v>2</v>
      </c>
      <c r="N392" s="1">
        <v>0</v>
      </c>
      <c r="O392" s="1">
        <v>4</v>
      </c>
      <c r="P392" s="1">
        <v>0</v>
      </c>
      <c r="Q392" s="1">
        <v>0</v>
      </c>
      <c r="R392" s="17">
        <v>1</v>
      </c>
      <c r="S392" s="16">
        <v>0</v>
      </c>
      <c r="T392" s="1">
        <v>0</v>
      </c>
      <c r="U392" s="1">
        <v>0</v>
      </c>
      <c r="V392" s="1">
        <v>3</v>
      </c>
      <c r="W392" s="1">
        <v>2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20</v>
      </c>
      <c r="K398" s="17">
        <v>16</v>
      </c>
      <c r="L398" s="1">
        <v>31</v>
      </c>
      <c r="M398" s="17">
        <v>5</v>
      </c>
      <c r="N398" s="1">
        <v>3</v>
      </c>
      <c r="O398" s="1">
        <v>32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16</v>
      </c>
      <c r="W398" s="1">
        <v>20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8</v>
      </c>
      <c r="L508" s="1">
        <v>10</v>
      </c>
      <c r="M508" s="17">
        <v>1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6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0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3</v>
      </c>
      <c r="K606" s="17">
        <v>1</v>
      </c>
      <c r="L606" s="1">
        <v>3</v>
      </c>
      <c r="M606" s="17">
        <v>1</v>
      </c>
      <c r="N606" s="1">
        <v>0</v>
      </c>
      <c r="O606" s="1">
        <v>4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1</v>
      </c>
      <c r="V606" s="1">
        <v>3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6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5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866</v>
      </c>
      <c r="G3" s="99"/>
      <c r="H3" s="99"/>
      <c r="I3" s="99"/>
    </row>
    <row r="4" spans="1:24" ht="10.199999999999999" thickBot="1" x14ac:dyDescent="0.25">
      <c r="J4" s="7">
        <f>SUBTOTAL(9,J7:J721)</f>
        <v>931</v>
      </c>
      <c r="K4" s="7">
        <f t="shared" ref="K4:X4" si="0">SUBTOTAL(9,K7:K721)</f>
        <v>875</v>
      </c>
      <c r="L4" s="7">
        <f t="shared" si="0"/>
        <v>1696</v>
      </c>
      <c r="M4" s="7">
        <f t="shared" si="0"/>
        <v>111</v>
      </c>
      <c r="N4" s="7">
        <f t="shared" si="0"/>
        <v>51</v>
      </c>
      <c r="O4" s="7">
        <f t="shared" si="0"/>
        <v>1618</v>
      </c>
      <c r="P4" s="7">
        <f t="shared" si="0"/>
        <v>129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34</v>
      </c>
      <c r="U4" s="7">
        <f t="shared" si="0"/>
        <v>248</v>
      </c>
      <c r="V4" s="7">
        <f t="shared" si="0"/>
        <v>994</v>
      </c>
      <c r="W4" s="7">
        <f t="shared" si="0"/>
        <v>565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143</v>
      </c>
      <c r="K7" s="15">
        <v>132</v>
      </c>
      <c r="L7" s="14">
        <v>249</v>
      </c>
      <c r="M7" s="15">
        <v>26</v>
      </c>
      <c r="N7" s="14">
        <v>7</v>
      </c>
      <c r="O7" s="14">
        <v>241</v>
      </c>
      <c r="P7" s="14">
        <v>25</v>
      </c>
      <c r="Q7" s="14">
        <v>1</v>
      </c>
      <c r="R7" s="15">
        <v>1</v>
      </c>
      <c r="S7" s="13">
        <v>0</v>
      </c>
      <c r="T7" s="14">
        <v>4</v>
      </c>
      <c r="U7" s="14">
        <v>24</v>
      </c>
      <c r="V7" s="14">
        <v>155</v>
      </c>
      <c r="W7" s="14">
        <v>96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140</v>
      </c>
      <c r="K8" s="17">
        <v>133</v>
      </c>
      <c r="L8" s="1">
        <v>239</v>
      </c>
      <c r="M8" s="17">
        <v>34</v>
      </c>
      <c r="N8" s="1">
        <v>4</v>
      </c>
      <c r="O8" s="1">
        <v>227</v>
      </c>
      <c r="P8" s="1">
        <v>38</v>
      </c>
      <c r="Q8" s="1">
        <v>4</v>
      </c>
      <c r="R8" s="17">
        <v>0</v>
      </c>
      <c r="S8" s="16">
        <v>0</v>
      </c>
      <c r="T8" s="1">
        <v>4</v>
      </c>
      <c r="U8" s="1">
        <v>41</v>
      </c>
      <c r="V8" s="1">
        <v>152</v>
      </c>
      <c r="W8" s="1">
        <v>80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5</v>
      </c>
      <c r="L9" s="1">
        <v>6</v>
      </c>
      <c r="M9" s="17">
        <v>0</v>
      </c>
      <c r="N9" s="1">
        <v>0</v>
      </c>
      <c r="O9" s="1">
        <v>5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4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8</v>
      </c>
      <c r="L12" s="1">
        <v>18</v>
      </c>
      <c r="M12" s="17">
        <v>0</v>
      </c>
      <c r="N12" s="1">
        <v>1</v>
      </c>
      <c r="O12" s="1">
        <v>16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10</v>
      </c>
      <c r="W12" s="1">
        <v>7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19</v>
      </c>
      <c r="K21" s="17">
        <v>26</v>
      </c>
      <c r="L21" s="1">
        <v>40</v>
      </c>
      <c r="M21" s="17">
        <v>5</v>
      </c>
      <c r="N21" s="1">
        <v>0</v>
      </c>
      <c r="O21" s="1">
        <v>42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26</v>
      </c>
      <c r="W21" s="1">
        <v>15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49</v>
      </c>
      <c r="L30" s="1">
        <v>75</v>
      </c>
      <c r="M30" s="17">
        <v>2</v>
      </c>
      <c r="N30" s="1">
        <v>0</v>
      </c>
      <c r="O30" s="1">
        <v>70</v>
      </c>
      <c r="P30" s="1">
        <v>7</v>
      </c>
      <c r="Q30" s="1">
        <v>0</v>
      </c>
      <c r="R30" s="17">
        <v>0</v>
      </c>
      <c r="S30" s="16">
        <v>0</v>
      </c>
      <c r="T30" s="1">
        <v>0</v>
      </c>
      <c r="U30" s="1">
        <v>13</v>
      </c>
      <c r="V30" s="1">
        <v>40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7">
        <v>0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1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5</v>
      </c>
      <c r="L42" s="1">
        <v>9</v>
      </c>
      <c r="M42" s="17">
        <v>0</v>
      </c>
      <c r="N42" s="1">
        <v>0</v>
      </c>
      <c r="O42" s="1">
        <v>8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12</v>
      </c>
      <c r="K58" s="17">
        <v>4</v>
      </c>
      <c r="L58" s="1">
        <v>16</v>
      </c>
      <c r="M58" s="17">
        <v>0</v>
      </c>
      <c r="N58" s="1">
        <v>1</v>
      </c>
      <c r="O58" s="1">
        <v>15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11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7">
        <v>4</v>
      </c>
      <c r="L64" s="1">
        <v>6</v>
      </c>
      <c r="M64" s="17">
        <v>0</v>
      </c>
      <c r="N64" s="1">
        <v>1</v>
      </c>
      <c r="O64" s="1">
        <v>5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5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3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1</v>
      </c>
      <c r="U67" s="1">
        <v>2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8</v>
      </c>
      <c r="L68" s="1">
        <v>12</v>
      </c>
      <c r="M68" s="17">
        <v>1</v>
      </c>
      <c r="N68" s="1">
        <v>0</v>
      </c>
      <c r="O68" s="1">
        <v>13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12</v>
      </c>
      <c r="L70" s="1">
        <v>22</v>
      </c>
      <c r="M70" s="17">
        <v>0</v>
      </c>
      <c r="N70" s="1">
        <v>1</v>
      </c>
      <c r="O70" s="1">
        <v>21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13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7">
        <v>2</v>
      </c>
      <c r="L72" s="1">
        <v>4</v>
      </c>
      <c r="M72" s="17">
        <v>0</v>
      </c>
      <c r="N72" s="1">
        <v>0</v>
      </c>
      <c r="O72" s="1">
        <v>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7">
        <v>6</v>
      </c>
      <c r="L75" s="1">
        <v>13</v>
      </c>
      <c r="M75" s="17">
        <v>0</v>
      </c>
      <c r="N75" s="1">
        <v>0</v>
      </c>
      <c r="O75" s="1">
        <v>13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8</v>
      </c>
      <c r="W75" s="1">
        <v>4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2</v>
      </c>
      <c r="K77" s="17">
        <v>2</v>
      </c>
      <c r="L77" s="1">
        <v>4</v>
      </c>
      <c r="M77" s="17">
        <v>0</v>
      </c>
      <c r="N77" s="1">
        <v>0</v>
      </c>
      <c r="O77" s="1">
        <v>4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3</v>
      </c>
      <c r="W77" s="1">
        <v>1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7">
        <v>2</v>
      </c>
      <c r="L80" s="1">
        <v>9</v>
      </c>
      <c r="M80" s="17">
        <v>0</v>
      </c>
      <c r="N80" s="1">
        <v>0</v>
      </c>
      <c r="O80" s="1">
        <v>9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7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2</v>
      </c>
      <c r="L91" s="1">
        <v>5</v>
      </c>
      <c r="M91" s="17">
        <v>0</v>
      </c>
      <c r="N91" s="1">
        <v>0</v>
      </c>
      <c r="O91" s="1">
        <v>5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3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7">
        <v>34</v>
      </c>
      <c r="L94" s="1">
        <v>63</v>
      </c>
      <c r="M94" s="17">
        <v>1</v>
      </c>
      <c r="N94" s="1">
        <v>1</v>
      </c>
      <c r="O94" s="1">
        <v>60</v>
      </c>
      <c r="P94" s="1">
        <v>3</v>
      </c>
      <c r="Q94" s="1">
        <v>0</v>
      </c>
      <c r="R94" s="17">
        <v>0</v>
      </c>
      <c r="S94" s="16">
        <v>0</v>
      </c>
      <c r="T94" s="1">
        <v>2</v>
      </c>
      <c r="U94" s="1">
        <v>16</v>
      </c>
      <c r="V94" s="1">
        <v>32</v>
      </c>
      <c r="W94" s="1">
        <v>16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5</v>
      </c>
      <c r="L101" s="1">
        <v>9</v>
      </c>
      <c r="M101" s="17">
        <v>0</v>
      </c>
      <c r="N101" s="1">
        <v>1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7">
        <v>5</v>
      </c>
      <c r="L104" s="1">
        <v>10</v>
      </c>
      <c r="M104" s="17">
        <v>0</v>
      </c>
      <c r="N104" s="1">
        <v>0</v>
      </c>
      <c r="O104" s="1">
        <v>10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6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2</v>
      </c>
      <c r="K105" s="17">
        <v>1</v>
      </c>
      <c r="L105" s="1">
        <v>3</v>
      </c>
      <c r="M105" s="17">
        <v>0</v>
      </c>
      <c r="N105" s="1">
        <v>1</v>
      </c>
      <c r="O105" s="1">
        <v>2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2</v>
      </c>
      <c r="W105" s="1">
        <v>1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7">
        <v>9</v>
      </c>
      <c r="L108" s="1">
        <v>18</v>
      </c>
      <c r="M108" s="17">
        <v>0</v>
      </c>
      <c r="N108" s="1">
        <v>1</v>
      </c>
      <c r="O108" s="1">
        <v>17</v>
      </c>
      <c r="P108" s="1">
        <v>0</v>
      </c>
      <c r="Q108" s="1">
        <v>0</v>
      </c>
      <c r="R108" s="17">
        <v>0</v>
      </c>
      <c r="S108" s="16">
        <v>0</v>
      </c>
      <c r="T108" s="1">
        <v>2</v>
      </c>
      <c r="U108" s="1">
        <v>6</v>
      </c>
      <c r="V108" s="1">
        <v>6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4</v>
      </c>
      <c r="L112" s="1">
        <v>11</v>
      </c>
      <c r="M112" s="17">
        <v>0</v>
      </c>
      <c r="N112" s="1">
        <v>1</v>
      </c>
      <c r="O112" s="1">
        <v>10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4</v>
      </c>
      <c r="V112" s="1">
        <v>6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7</v>
      </c>
      <c r="L116" s="1">
        <v>11</v>
      </c>
      <c r="M116" s="17">
        <v>0</v>
      </c>
      <c r="N116" s="1">
        <v>0</v>
      </c>
      <c r="O116" s="1">
        <v>11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5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28</v>
      </c>
      <c r="K121" s="17">
        <v>17</v>
      </c>
      <c r="L121" s="1">
        <v>44</v>
      </c>
      <c r="M121" s="17">
        <v>1</v>
      </c>
      <c r="N121" s="1">
        <v>4</v>
      </c>
      <c r="O121" s="1">
        <v>40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8</v>
      </c>
      <c r="V121" s="1">
        <v>28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18</v>
      </c>
      <c r="K126" s="17">
        <v>16</v>
      </c>
      <c r="L126" s="1">
        <v>34</v>
      </c>
      <c r="M126" s="17">
        <v>0</v>
      </c>
      <c r="N126" s="1">
        <v>3</v>
      </c>
      <c r="O126" s="1">
        <v>30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22</v>
      </c>
      <c r="W126" s="1">
        <v>10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7">
        <v>0</v>
      </c>
      <c r="L127" s="1">
        <v>1</v>
      </c>
      <c r="M127" s="17">
        <v>0</v>
      </c>
      <c r="N127" s="1">
        <v>0</v>
      </c>
      <c r="O127" s="1">
        <v>1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1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6</v>
      </c>
      <c r="L128" s="1">
        <v>10</v>
      </c>
      <c r="M128" s="17">
        <v>0</v>
      </c>
      <c r="N128" s="1">
        <v>0</v>
      </c>
      <c r="O128" s="1">
        <v>9</v>
      </c>
      <c r="P128" s="1">
        <v>1</v>
      </c>
      <c r="Q128" s="1">
        <v>0</v>
      </c>
      <c r="R128" s="17">
        <v>0</v>
      </c>
      <c r="S128" s="16">
        <v>0</v>
      </c>
      <c r="T128" s="1">
        <v>1</v>
      </c>
      <c r="U128" s="1">
        <v>3</v>
      </c>
      <c r="V128" s="1">
        <v>4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2</v>
      </c>
      <c r="L135" s="1">
        <v>3</v>
      </c>
      <c r="M135" s="17">
        <v>0</v>
      </c>
      <c r="N135" s="1">
        <v>0</v>
      </c>
      <c r="O135" s="1">
        <v>3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6</v>
      </c>
      <c r="K138" s="17">
        <v>6</v>
      </c>
      <c r="L138" s="1">
        <v>12</v>
      </c>
      <c r="M138" s="17">
        <v>0</v>
      </c>
      <c r="N138" s="1">
        <v>3</v>
      </c>
      <c r="O138" s="1">
        <v>8</v>
      </c>
      <c r="P138" s="1">
        <v>0</v>
      </c>
      <c r="Q138" s="1">
        <v>0</v>
      </c>
      <c r="R138" s="17">
        <v>1</v>
      </c>
      <c r="S138" s="16">
        <v>0</v>
      </c>
      <c r="T138" s="1">
        <v>0</v>
      </c>
      <c r="U138" s="1">
        <v>2</v>
      </c>
      <c r="V138" s="1">
        <v>5</v>
      </c>
      <c r="W138" s="1">
        <v>5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4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7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</v>
      </c>
      <c r="L140" s="1">
        <v>8</v>
      </c>
      <c r="M140" s="17">
        <v>0</v>
      </c>
      <c r="N140" s="1">
        <v>1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9</v>
      </c>
      <c r="L149" s="1">
        <v>17</v>
      </c>
      <c r="M149" s="17">
        <v>0</v>
      </c>
      <c r="N149" s="1">
        <v>0</v>
      </c>
      <c r="O149" s="1">
        <v>15</v>
      </c>
      <c r="P149" s="1">
        <v>2</v>
      </c>
      <c r="Q149" s="1">
        <v>0</v>
      </c>
      <c r="R149" s="17">
        <v>0</v>
      </c>
      <c r="S149" s="16">
        <v>0</v>
      </c>
      <c r="T149" s="1">
        <v>1</v>
      </c>
      <c r="U149" s="1">
        <v>2</v>
      </c>
      <c r="V149" s="1">
        <v>11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7">
        <v>28</v>
      </c>
      <c r="L153" s="1">
        <v>55</v>
      </c>
      <c r="M153" s="17">
        <v>0</v>
      </c>
      <c r="N153" s="1">
        <v>2</v>
      </c>
      <c r="O153" s="1">
        <v>53</v>
      </c>
      <c r="P153" s="1">
        <v>0</v>
      </c>
      <c r="Q153" s="1">
        <v>0</v>
      </c>
      <c r="R153" s="17">
        <v>0</v>
      </c>
      <c r="S153" s="16">
        <v>0</v>
      </c>
      <c r="T153" s="1">
        <v>1</v>
      </c>
      <c r="U153" s="1">
        <v>11</v>
      </c>
      <c r="V153" s="1">
        <v>27</v>
      </c>
      <c r="W153" s="1">
        <v>17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8</v>
      </c>
      <c r="L164" s="1">
        <v>16</v>
      </c>
      <c r="M164" s="17">
        <v>2</v>
      </c>
      <c r="N164" s="1">
        <v>0</v>
      </c>
      <c r="O164" s="1">
        <v>16</v>
      </c>
      <c r="P164" s="1">
        <v>2</v>
      </c>
      <c r="Q164" s="1">
        <v>0</v>
      </c>
      <c r="R164" s="17">
        <v>0</v>
      </c>
      <c r="S164" s="16">
        <v>0</v>
      </c>
      <c r="T164" s="1">
        <v>3</v>
      </c>
      <c r="U164" s="1">
        <v>6</v>
      </c>
      <c r="V164" s="1">
        <v>10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33</v>
      </c>
      <c r="K165" s="17">
        <v>30</v>
      </c>
      <c r="L165" s="1">
        <v>60</v>
      </c>
      <c r="M165" s="17">
        <v>3</v>
      </c>
      <c r="N165" s="1">
        <v>3</v>
      </c>
      <c r="O165" s="1">
        <v>53</v>
      </c>
      <c r="P165" s="1">
        <v>7</v>
      </c>
      <c r="Q165" s="1">
        <v>0</v>
      </c>
      <c r="R165" s="17">
        <v>0</v>
      </c>
      <c r="S165" s="16">
        <v>0</v>
      </c>
      <c r="T165" s="1">
        <v>0</v>
      </c>
      <c r="U165" s="1">
        <v>10</v>
      </c>
      <c r="V165" s="1">
        <v>31</v>
      </c>
      <c r="W165" s="1">
        <v>22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2</v>
      </c>
      <c r="L173" s="1">
        <v>2</v>
      </c>
      <c r="M173" s="17">
        <v>0</v>
      </c>
      <c r="N173" s="1">
        <v>0</v>
      </c>
      <c r="O173" s="1">
        <v>2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1</v>
      </c>
      <c r="V173" s="1">
        <v>0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0</v>
      </c>
      <c r="L174" s="1">
        <v>3</v>
      </c>
      <c r="M174" s="17">
        <v>0</v>
      </c>
      <c r="N174" s="1">
        <v>0</v>
      </c>
      <c r="O174" s="1">
        <v>3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2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4</v>
      </c>
      <c r="L185" s="1">
        <v>6</v>
      </c>
      <c r="M185" s="17">
        <v>0</v>
      </c>
      <c r="N185" s="1">
        <v>0</v>
      </c>
      <c r="O185" s="1">
        <v>6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5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12</v>
      </c>
      <c r="L188" s="1">
        <v>22</v>
      </c>
      <c r="M188" s="17">
        <v>3</v>
      </c>
      <c r="N188" s="1">
        <v>1</v>
      </c>
      <c r="O188" s="1">
        <v>23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3</v>
      </c>
      <c r="V188" s="1">
        <v>11</v>
      </c>
      <c r="W188" s="1">
        <v>11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16</v>
      </c>
      <c r="L189" s="1">
        <v>34</v>
      </c>
      <c r="M189" s="17">
        <v>0</v>
      </c>
      <c r="N189" s="1">
        <v>0</v>
      </c>
      <c r="O189" s="1">
        <v>33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25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7">
        <v>9</v>
      </c>
      <c r="L190" s="1">
        <v>20</v>
      </c>
      <c r="M190" s="17">
        <v>2</v>
      </c>
      <c r="N190" s="1">
        <v>0</v>
      </c>
      <c r="O190" s="1">
        <v>21</v>
      </c>
      <c r="P190" s="1">
        <v>1</v>
      </c>
      <c r="Q190" s="1">
        <v>0</v>
      </c>
      <c r="R190" s="17">
        <v>0</v>
      </c>
      <c r="S190" s="16">
        <v>0</v>
      </c>
      <c r="T190" s="1">
        <v>0</v>
      </c>
      <c r="U190" s="1">
        <v>5</v>
      </c>
      <c r="V190" s="1">
        <v>13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6</v>
      </c>
      <c r="L194" s="1">
        <v>15</v>
      </c>
      <c r="M194" s="17">
        <v>0</v>
      </c>
      <c r="N194" s="1">
        <v>0</v>
      </c>
      <c r="O194" s="1">
        <v>14</v>
      </c>
      <c r="P194" s="1">
        <v>0</v>
      </c>
      <c r="Q194" s="1">
        <v>0</v>
      </c>
      <c r="R194" s="17">
        <v>1</v>
      </c>
      <c r="S194" s="16">
        <v>0</v>
      </c>
      <c r="T194" s="1">
        <v>1</v>
      </c>
      <c r="U194" s="1">
        <v>2</v>
      </c>
      <c r="V194" s="1">
        <v>9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13</v>
      </c>
      <c r="L196" s="1">
        <v>20</v>
      </c>
      <c r="M196" s="17">
        <v>1</v>
      </c>
      <c r="N196" s="1">
        <v>0</v>
      </c>
      <c r="O196" s="1">
        <v>20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15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5</v>
      </c>
      <c r="L205" s="1">
        <v>9</v>
      </c>
      <c r="M205" s="17">
        <v>0</v>
      </c>
      <c r="N205" s="1">
        <v>0</v>
      </c>
      <c r="O205" s="1">
        <v>9</v>
      </c>
      <c r="P205" s="1">
        <v>0</v>
      </c>
      <c r="Q205" s="1">
        <v>0</v>
      </c>
      <c r="R205" s="17">
        <v>0</v>
      </c>
      <c r="S205" s="16">
        <v>0</v>
      </c>
      <c r="T205" s="1">
        <v>2</v>
      </c>
      <c r="U205" s="1">
        <v>3</v>
      </c>
      <c r="V205" s="1">
        <v>4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7">
        <v>4</v>
      </c>
      <c r="L211" s="1">
        <v>7</v>
      </c>
      <c r="M211" s="17">
        <v>0</v>
      </c>
      <c r="N211" s="1">
        <v>0</v>
      </c>
      <c r="O211" s="1">
        <v>7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5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7">
        <v>93</v>
      </c>
      <c r="L212" s="1">
        <v>205</v>
      </c>
      <c r="M212" s="17">
        <v>9</v>
      </c>
      <c r="N212" s="1">
        <v>7</v>
      </c>
      <c r="O212" s="1">
        <v>192</v>
      </c>
      <c r="P212" s="1">
        <v>15</v>
      </c>
      <c r="Q212" s="1">
        <v>0</v>
      </c>
      <c r="R212" s="17">
        <v>0</v>
      </c>
      <c r="S212" s="16">
        <v>0</v>
      </c>
      <c r="T212" s="1">
        <v>6</v>
      </c>
      <c r="U212" s="1">
        <v>29</v>
      </c>
      <c r="V212" s="1">
        <v>125</v>
      </c>
      <c r="W212" s="1">
        <v>60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2</v>
      </c>
      <c r="K214" s="17">
        <v>5</v>
      </c>
      <c r="L214" s="1">
        <v>7</v>
      </c>
      <c r="M214" s="17">
        <v>0</v>
      </c>
      <c r="N214" s="1">
        <v>0</v>
      </c>
      <c r="O214" s="1">
        <v>6</v>
      </c>
      <c r="P214" s="1">
        <v>0</v>
      </c>
      <c r="Q214" s="1">
        <v>0</v>
      </c>
      <c r="R214" s="17">
        <v>1</v>
      </c>
      <c r="S214" s="16">
        <v>0</v>
      </c>
      <c r="T214" s="1">
        <v>0</v>
      </c>
      <c r="U214" s="1">
        <v>1</v>
      </c>
      <c r="V214" s="1">
        <v>4</v>
      </c>
      <c r="W214" s="1">
        <v>2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5</v>
      </c>
      <c r="L224" s="1">
        <v>11</v>
      </c>
      <c r="M224" s="17">
        <v>0</v>
      </c>
      <c r="N224" s="1">
        <v>0</v>
      </c>
      <c r="O224" s="1">
        <v>9</v>
      </c>
      <c r="P224" s="1">
        <v>2</v>
      </c>
      <c r="Q224" s="1">
        <v>0</v>
      </c>
      <c r="R224" s="17">
        <v>0</v>
      </c>
      <c r="S224" s="16">
        <v>0</v>
      </c>
      <c r="T224" s="1">
        <v>1</v>
      </c>
      <c r="U224" s="1">
        <v>3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14</v>
      </c>
      <c r="L236" s="1">
        <v>35</v>
      </c>
      <c r="M236" s="17">
        <v>2</v>
      </c>
      <c r="N236" s="1">
        <v>0</v>
      </c>
      <c r="O236" s="1">
        <v>33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21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3</v>
      </c>
      <c r="L247" s="1">
        <v>7</v>
      </c>
      <c r="M247" s="17">
        <v>0</v>
      </c>
      <c r="N247" s="1">
        <v>0</v>
      </c>
      <c r="O247" s="1">
        <v>7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2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7">
        <v>3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7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7">
        <v>3</v>
      </c>
      <c r="L285" s="1">
        <v>6</v>
      </c>
      <c r="M285" s="17">
        <v>0</v>
      </c>
      <c r="N285" s="1">
        <v>0</v>
      </c>
      <c r="O285" s="1">
        <v>5</v>
      </c>
      <c r="P285" s="1">
        <v>1</v>
      </c>
      <c r="Q285" s="1">
        <v>0</v>
      </c>
      <c r="R285" s="17">
        <v>0</v>
      </c>
      <c r="S285" s="16">
        <v>0</v>
      </c>
      <c r="T285" s="1">
        <v>1</v>
      </c>
      <c r="U285" s="1">
        <v>1</v>
      </c>
      <c r="V285" s="1">
        <v>5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3</v>
      </c>
      <c r="L288" s="1">
        <v>6</v>
      </c>
      <c r="M288" s="17">
        <v>0</v>
      </c>
      <c r="N288" s="1">
        <v>0</v>
      </c>
      <c r="O288" s="1">
        <v>6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4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7</v>
      </c>
      <c r="L291" s="1">
        <v>12</v>
      </c>
      <c r="M291" s="17">
        <v>0</v>
      </c>
      <c r="N291" s="1">
        <v>0</v>
      </c>
      <c r="O291" s="1">
        <v>11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6</v>
      </c>
      <c r="W291" s="1">
        <v>4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50</v>
      </c>
      <c r="L373" s="1">
        <v>95</v>
      </c>
      <c r="M373" s="17">
        <v>13</v>
      </c>
      <c r="N373" s="1">
        <v>5</v>
      </c>
      <c r="O373" s="1">
        <v>97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10</v>
      </c>
      <c r="V373" s="1">
        <v>33</v>
      </c>
      <c r="W373" s="1">
        <v>65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7">
        <v>4</v>
      </c>
      <c r="L387" s="1">
        <v>6</v>
      </c>
      <c r="M387" s="17">
        <v>2</v>
      </c>
      <c r="N387" s="1">
        <v>0</v>
      </c>
      <c r="O387" s="1">
        <v>8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6</v>
      </c>
      <c r="W387" s="1">
        <v>2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3</v>
      </c>
      <c r="L392" s="1">
        <v>4</v>
      </c>
      <c r="M392" s="17">
        <v>2</v>
      </c>
      <c r="N392" s="1">
        <v>0</v>
      </c>
      <c r="O392" s="1">
        <v>5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5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7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4</v>
      </c>
      <c r="L508" s="1">
        <v>11</v>
      </c>
      <c r="M508" s="17">
        <v>1</v>
      </c>
      <c r="N508" s="1">
        <v>0</v>
      </c>
      <c r="O508" s="1">
        <v>12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1</v>
      </c>
      <c r="P535" s="1">
        <v>1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1</v>
      </c>
      <c r="L628" s="1">
        <v>1</v>
      </c>
      <c r="M628" s="17">
        <v>0</v>
      </c>
      <c r="N628" s="1">
        <v>1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867</v>
      </c>
      <c r="G3" s="99"/>
      <c r="H3" s="99"/>
      <c r="I3" s="99"/>
    </row>
    <row r="4" spans="1:24" ht="10.199999999999999" thickBot="1" x14ac:dyDescent="0.25">
      <c r="J4" s="7">
        <f>SUBTOTAL(9,J7:J721)</f>
        <v>887</v>
      </c>
      <c r="K4" s="7">
        <f t="shared" ref="K4:X4" si="0">SUBTOTAL(9,K7:K721)</f>
        <v>869</v>
      </c>
      <c r="L4" s="7">
        <f t="shared" si="0"/>
        <v>1638</v>
      </c>
      <c r="M4" s="7">
        <f t="shared" si="0"/>
        <v>118</v>
      </c>
      <c r="N4" s="7">
        <f t="shared" si="0"/>
        <v>59</v>
      </c>
      <c r="O4" s="7">
        <f t="shared" si="0"/>
        <v>1569</v>
      </c>
      <c r="P4" s="7">
        <f t="shared" si="0"/>
        <v>112</v>
      </c>
      <c r="Q4" s="7">
        <f t="shared" si="0"/>
        <v>10</v>
      </c>
      <c r="R4" s="7">
        <f t="shared" si="0"/>
        <v>6</v>
      </c>
      <c r="S4" s="7">
        <f t="shared" si="0"/>
        <v>0</v>
      </c>
      <c r="T4" s="7">
        <f t="shared" si="0"/>
        <v>30</v>
      </c>
      <c r="U4" s="7">
        <f t="shared" si="0"/>
        <v>244</v>
      </c>
      <c r="V4" s="7">
        <f t="shared" si="0"/>
        <v>923</v>
      </c>
      <c r="W4" s="7">
        <f t="shared" si="0"/>
        <v>589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131</v>
      </c>
      <c r="K7" s="15">
        <v>111</v>
      </c>
      <c r="L7" s="14">
        <v>224</v>
      </c>
      <c r="M7" s="15">
        <v>18</v>
      </c>
      <c r="N7" s="14">
        <v>5</v>
      </c>
      <c r="O7" s="14">
        <v>218</v>
      </c>
      <c r="P7" s="14">
        <v>14</v>
      </c>
      <c r="Q7" s="14">
        <v>3</v>
      </c>
      <c r="R7" s="15">
        <v>2</v>
      </c>
      <c r="S7" s="13">
        <v>0</v>
      </c>
      <c r="T7" s="14">
        <v>5</v>
      </c>
      <c r="U7" s="14">
        <v>35</v>
      </c>
      <c r="V7" s="14">
        <v>123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7">
        <v>138</v>
      </c>
      <c r="L8" s="1">
        <v>223</v>
      </c>
      <c r="M8" s="17">
        <v>45</v>
      </c>
      <c r="N8" s="1">
        <v>9</v>
      </c>
      <c r="O8" s="1">
        <v>218</v>
      </c>
      <c r="P8" s="1">
        <v>38</v>
      </c>
      <c r="Q8" s="1">
        <v>3</v>
      </c>
      <c r="R8" s="17">
        <v>0</v>
      </c>
      <c r="S8" s="16">
        <v>0</v>
      </c>
      <c r="T8" s="1">
        <v>4</v>
      </c>
      <c r="U8" s="1">
        <v>37</v>
      </c>
      <c r="V8" s="1">
        <v>148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7">
        <v>5</v>
      </c>
      <c r="L12" s="1">
        <v>8</v>
      </c>
      <c r="M12" s="17">
        <v>0</v>
      </c>
      <c r="N12" s="1">
        <v>0</v>
      </c>
      <c r="O12" s="1">
        <v>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8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7">
        <v>15</v>
      </c>
      <c r="L21" s="1">
        <v>35</v>
      </c>
      <c r="M21" s="17">
        <v>2</v>
      </c>
      <c r="N21" s="1">
        <v>1</v>
      </c>
      <c r="O21" s="1">
        <v>36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25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31</v>
      </c>
      <c r="L30" s="1">
        <v>67</v>
      </c>
      <c r="M30" s="17">
        <v>4</v>
      </c>
      <c r="N30" s="1">
        <v>1</v>
      </c>
      <c r="O30" s="1">
        <v>65</v>
      </c>
      <c r="P30" s="1">
        <v>4</v>
      </c>
      <c r="Q30" s="1">
        <v>1</v>
      </c>
      <c r="R30" s="17">
        <v>0</v>
      </c>
      <c r="S30" s="16">
        <v>0</v>
      </c>
      <c r="T30" s="1">
        <v>1</v>
      </c>
      <c r="U30" s="1">
        <v>9</v>
      </c>
      <c r="V30" s="1">
        <v>40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1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1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8</v>
      </c>
      <c r="L42" s="1">
        <v>14</v>
      </c>
      <c r="M42" s="17">
        <v>0</v>
      </c>
      <c r="N42" s="1">
        <v>1</v>
      </c>
      <c r="O42" s="1">
        <v>11</v>
      </c>
      <c r="P42" s="1">
        <v>2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9</v>
      </c>
      <c r="L58" s="1">
        <v>15</v>
      </c>
      <c r="M58" s="17">
        <v>1</v>
      </c>
      <c r="N58" s="1">
        <v>0</v>
      </c>
      <c r="O58" s="1">
        <v>14</v>
      </c>
      <c r="P58" s="1">
        <v>1</v>
      </c>
      <c r="Q58" s="1">
        <v>0</v>
      </c>
      <c r="R58" s="17">
        <v>1</v>
      </c>
      <c r="S58" s="16">
        <v>0</v>
      </c>
      <c r="T58" s="1">
        <v>2</v>
      </c>
      <c r="U58" s="1">
        <v>4</v>
      </c>
      <c r="V58" s="1">
        <v>8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7">
        <v>1</v>
      </c>
      <c r="L64" s="1">
        <v>3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2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3</v>
      </c>
      <c r="L67" s="1">
        <v>6</v>
      </c>
      <c r="M67" s="17">
        <v>0</v>
      </c>
      <c r="N67" s="1">
        <v>0</v>
      </c>
      <c r="O67" s="1">
        <v>6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4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7</v>
      </c>
      <c r="L68" s="1">
        <v>16</v>
      </c>
      <c r="M68" s="17">
        <v>1</v>
      </c>
      <c r="N68" s="1">
        <v>0</v>
      </c>
      <c r="O68" s="1">
        <v>17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7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10</v>
      </c>
      <c r="L70" s="1">
        <v>22</v>
      </c>
      <c r="M70" s="17">
        <v>0</v>
      </c>
      <c r="N70" s="1">
        <v>1</v>
      </c>
      <c r="O70" s="1">
        <v>21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2</v>
      </c>
      <c r="V70" s="1">
        <v>14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2</v>
      </c>
      <c r="L72" s="1">
        <v>5</v>
      </c>
      <c r="M72" s="17">
        <v>0</v>
      </c>
      <c r="N72" s="1">
        <v>0</v>
      </c>
      <c r="O72" s="1">
        <v>4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3</v>
      </c>
      <c r="W72" s="1">
        <v>2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7">
        <v>0</v>
      </c>
      <c r="L75" s="1">
        <v>1</v>
      </c>
      <c r="M75" s="17">
        <v>0</v>
      </c>
      <c r="N75" s="1">
        <v>0</v>
      </c>
      <c r="O75" s="1">
        <v>1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1</v>
      </c>
      <c r="L77" s="1">
        <v>1</v>
      </c>
      <c r="M77" s="17">
        <v>0</v>
      </c>
      <c r="N77" s="1">
        <v>0</v>
      </c>
      <c r="O77" s="1">
        <v>1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1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0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2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0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38</v>
      </c>
      <c r="K94" s="17">
        <v>30</v>
      </c>
      <c r="L94" s="1">
        <v>67</v>
      </c>
      <c r="M94" s="17">
        <v>1</v>
      </c>
      <c r="N94" s="1">
        <v>1</v>
      </c>
      <c r="O94" s="1">
        <v>65</v>
      </c>
      <c r="P94" s="1">
        <v>2</v>
      </c>
      <c r="Q94" s="1">
        <v>0</v>
      </c>
      <c r="R94" s="17">
        <v>0</v>
      </c>
      <c r="S94" s="16">
        <v>0</v>
      </c>
      <c r="T94" s="1">
        <v>3</v>
      </c>
      <c r="U94" s="1">
        <v>13</v>
      </c>
      <c r="V94" s="1">
        <v>39</v>
      </c>
      <c r="W94" s="1">
        <v>16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8</v>
      </c>
      <c r="L101" s="1">
        <v>14</v>
      </c>
      <c r="M101" s="17">
        <v>0</v>
      </c>
      <c r="N101" s="1">
        <v>0</v>
      </c>
      <c r="O101" s="1">
        <v>14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7</v>
      </c>
      <c r="W101" s="1">
        <v>5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7">
        <v>2</v>
      </c>
      <c r="L104" s="1">
        <v>7</v>
      </c>
      <c r="M104" s="17">
        <v>0</v>
      </c>
      <c r="N104" s="1">
        <v>0</v>
      </c>
      <c r="O104" s="1">
        <v>7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5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3</v>
      </c>
      <c r="K105" s="17">
        <v>5</v>
      </c>
      <c r="L105" s="1">
        <v>8</v>
      </c>
      <c r="M105" s="17">
        <v>0</v>
      </c>
      <c r="N105" s="1">
        <v>0</v>
      </c>
      <c r="O105" s="1">
        <v>8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1</v>
      </c>
      <c r="V105" s="1">
        <v>5</v>
      </c>
      <c r="W105" s="1">
        <v>2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7">
        <v>6</v>
      </c>
      <c r="L108" s="1">
        <v>14</v>
      </c>
      <c r="M108" s="17">
        <v>0</v>
      </c>
      <c r="N108" s="1">
        <v>0</v>
      </c>
      <c r="O108" s="1">
        <v>14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5</v>
      </c>
      <c r="W108" s="1">
        <v>7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6</v>
      </c>
      <c r="L112" s="1">
        <v>12</v>
      </c>
      <c r="M112" s="17">
        <v>2</v>
      </c>
      <c r="N112" s="1">
        <v>1</v>
      </c>
      <c r="O112" s="1">
        <v>12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8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7">
        <v>8</v>
      </c>
      <c r="L116" s="1">
        <v>19</v>
      </c>
      <c r="M116" s="17">
        <v>1</v>
      </c>
      <c r="N116" s="1">
        <v>1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6</v>
      </c>
      <c r="V116" s="1">
        <v>8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25</v>
      </c>
      <c r="L121" s="1">
        <v>40</v>
      </c>
      <c r="M121" s="17">
        <v>3</v>
      </c>
      <c r="N121" s="1">
        <v>3</v>
      </c>
      <c r="O121" s="1">
        <v>36</v>
      </c>
      <c r="P121" s="1">
        <v>2</v>
      </c>
      <c r="Q121" s="1">
        <v>1</v>
      </c>
      <c r="R121" s="17">
        <v>1</v>
      </c>
      <c r="S121" s="16">
        <v>0</v>
      </c>
      <c r="T121" s="1">
        <v>3</v>
      </c>
      <c r="U121" s="1">
        <v>6</v>
      </c>
      <c r="V121" s="1">
        <v>20</v>
      </c>
      <c r="W121" s="1">
        <v>17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14</v>
      </c>
      <c r="L126" s="1">
        <v>26</v>
      </c>
      <c r="M126" s="17">
        <v>1</v>
      </c>
      <c r="N126" s="1">
        <v>1</v>
      </c>
      <c r="O126" s="1">
        <v>26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7">
        <v>1</v>
      </c>
      <c r="L127" s="1">
        <v>3</v>
      </c>
      <c r="M127" s="17">
        <v>0</v>
      </c>
      <c r="N127" s="1">
        <v>0</v>
      </c>
      <c r="O127" s="1">
        <v>2</v>
      </c>
      <c r="P127" s="1">
        <v>1</v>
      </c>
      <c r="Q127" s="1">
        <v>0</v>
      </c>
      <c r="R127" s="17">
        <v>0</v>
      </c>
      <c r="S127" s="16">
        <v>0</v>
      </c>
      <c r="T127" s="1">
        <v>0</v>
      </c>
      <c r="U127" s="1">
        <v>2</v>
      </c>
      <c r="V127" s="1">
        <v>1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3</v>
      </c>
      <c r="L128" s="1">
        <v>6</v>
      </c>
      <c r="M128" s="17">
        <v>0</v>
      </c>
      <c r="N128" s="1">
        <v>0</v>
      </c>
      <c r="O128" s="1">
        <v>5</v>
      </c>
      <c r="P128" s="1">
        <v>1</v>
      </c>
      <c r="Q128" s="1">
        <v>0</v>
      </c>
      <c r="R128" s="17">
        <v>0</v>
      </c>
      <c r="S128" s="16">
        <v>0</v>
      </c>
      <c r="T128" s="1">
        <v>1</v>
      </c>
      <c r="U128" s="1">
        <v>1</v>
      </c>
      <c r="V128" s="1">
        <v>4</v>
      </c>
      <c r="W128" s="1">
        <v>1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4</v>
      </c>
      <c r="L135" s="1">
        <v>5</v>
      </c>
      <c r="M135" s="17">
        <v>0</v>
      </c>
      <c r="N135" s="1">
        <v>0</v>
      </c>
      <c r="O135" s="1">
        <v>3</v>
      </c>
      <c r="P135" s="1">
        <v>2</v>
      </c>
      <c r="Q135" s="1">
        <v>0</v>
      </c>
      <c r="R135" s="17">
        <v>0</v>
      </c>
      <c r="S135" s="16">
        <v>0</v>
      </c>
      <c r="T135" s="1">
        <v>0</v>
      </c>
      <c r="U135" s="1">
        <v>2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5</v>
      </c>
      <c r="K138" s="17">
        <v>1</v>
      </c>
      <c r="L138" s="1">
        <v>6</v>
      </c>
      <c r="M138" s="17">
        <v>0</v>
      </c>
      <c r="N138" s="1">
        <v>0</v>
      </c>
      <c r="O138" s="1">
        <v>5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2</v>
      </c>
      <c r="W138" s="1">
        <v>3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5</v>
      </c>
      <c r="L139" s="1">
        <v>8</v>
      </c>
      <c r="M139" s="17">
        <v>1</v>
      </c>
      <c r="N139" s="1">
        <v>0</v>
      </c>
      <c r="O139" s="1">
        <v>9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5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2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3</v>
      </c>
      <c r="W140" s="1">
        <v>0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7">
        <v>3</v>
      </c>
      <c r="L149" s="1">
        <v>7</v>
      </c>
      <c r="M149" s="17">
        <v>0</v>
      </c>
      <c r="N149" s="1">
        <v>0</v>
      </c>
      <c r="O149" s="1">
        <v>7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6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7">
        <v>30</v>
      </c>
      <c r="L153" s="1">
        <v>50</v>
      </c>
      <c r="M153" s="17">
        <v>0</v>
      </c>
      <c r="N153" s="1">
        <v>1</v>
      </c>
      <c r="O153" s="1">
        <v>47</v>
      </c>
      <c r="P153" s="1">
        <v>2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31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7">
        <v>12</v>
      </c>
      <c r="L164" s="1">
        <v>26</v>
      </c>
      <c r="M164" s="17">
        <v>0</v>
      </c>
      <c r="N164" s="1">
        <v>2</v>
      </c>
      <c r="O164" s="1">
        <v>24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17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26</v>
      </c>
      <c r="L165" s="1">
        <v>48</v>
      </c>
      <c r="M165" s="17">
        <v>2</v>
      </c>
      <c r="N165" s="1">
        <v>3</v>
      </c>
      <c r="O165" s="1">
        <v>42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8</v>
      </c>
      <c r="V165" s="1">
        <v>25</v>
      </c>
      <c r="W165" s="1">
        <v>17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1</v>
      </c>
      <c r="L174" s="1">
        <v>1</v>
      </c>
      <c r="M174" s="17">
        <v>0</v>
      </c>
      <c r="N174" s="1">
        <v>0</v>
      </c>
      <c r="O174" s="1">
        <v>1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9</v>
      </c>
      <c r="L185" s="1">
        <v>13</v>
      </c>
      <c r="M185" s="17">
        <v>0</v>
      </c>
      <c r="N185" s="1">
        <v>0</v>
      </c>
      <c r="O185" s="1">
        <v>13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2</v>
      </c>
      <c r="V185" s="1">
        <v>7</v>
      </c>
      <c r="W185" s="1">
        <v>4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11</v>
      </c>
      <c r="L188" s="1">
        <v>19</v>
      </c>
      <c r="M188" s="17">
        <v>0</v>
      </c>
      <c r="N188" s="1">
        <v>2</v>
      </c>
      <c r="O188" s="1">
        <v>17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4</v>
      </c>
      <c r="W188" s="1">
        <v>13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24</v>
      </c>
      <c r="K189" s="17">
        <v>28</v>
      </c>
      <c r="L189" s="1">
        <v>48</v>
      </c>
      <c r="M189" s="17">
        <v>4</v>
      </c>
      <c r="N189" s="1">
        <v>1</v>
      </c>
      <c r="O189" s="1">
        <v>48</v>
      </c>
      <c r="P189" s="1">
        <v>3</v>
      </c>
      <c r="Q189" s="1">
        <v>0</v>
      </c>
      <c r="R189" s="17">
        <v>0</v>
      </c>
      <c r="S189" s="16">
        <v>0</v>
      </c>
      <c r="T189" s="1">
        <v>1</v>
      </c>
      <c r="U189" s="1">
        <v>9</v>
      </c>
      <c r="V189" s="1">
        <v>28</v>
      </c>
      <c r="W189" s="1">
        <v>15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7">
        <v>13</v>
      </c>
      <c r="L190" s="1">
        <v>21</v>
      </c>
      <c r="M190" s="17">
        <v>0</v>
      </c>
      <c r="N190" s="1">
        <v>0</v>
      </c>
      <c r="O190" s="1">
        <v>21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1</v>
      </c>
      <c r="V190" s="1">
        <v>15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7">
        <v>12</v>
      </c>
      <c r="L194" s="1">
        <v>24</v>
      </c>
      <c r="M194" s="17">
        <v>0</v>
      </c>
      <c r="N194" s="1">
        <v>0</v>
      </c>
      <c r="O194" s="1">
        <v>24</v>
      </c>
      <c r="P194" s="1">
        <v>0</v>
      </c>
      <c r="Q194" s="1">
        <v>0</v>
      </c>
      <c r="R194" s="17">
        <v>0</v>
      </c>
      <c r="S194" s="16">
        <v>0</v>
      </c>
      <c r="T194" s="1">
        <v>1</v>
      </c>
      <c r="U194" s="1">
        <v>4</v>
      </c>
      <c r="V194" s="1">
        <v>16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6</v>
      </c>
      <c r="L196" s="1">
        <v>17</v>
      </c>
      <c r="M196" s="17">
        <v>1</v>
      </c>
      <c r="N196" s="1">
        <v>1</v>
      </c>
      <c r="O196" s="1">
        <v>14</v>
      </c>
      <c r="P196" s="1">
        <v>3</v>
      </c>
      <c r="Q196" s="1">
        <v>0</v>
      </c>
      <c r="R196" s="17">
        <v>0</v>
      </c>
      <c r="S196" s="16">
        <v>0</v>
      </c>
      <c r="T196" s="1">
        <v>1</v>
      </c>
      <c r="U196" s="1">
        <v>2</v>
      </c>
      <c r="V196" s="1">
        <v>10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3</v>
      </c>
      <c r="L205" s="1">
        <v>4</v>
      </c>
      <c r="M205" s="17">
        <v>0</v>
      </c>
      <c r="N205" s="1">
        <v>0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7">
        <v>1</v>
      </c>
      <c r="L211" s="1">
        <v>7</v>
      </c>
      <c r="M211" s="17">
        <v>0</v>
      </c>
      <c r="N211" s="1">
        <v>0</v>
      </c>
      <c r="O211" s="1">
        <v>6</v>
      </c>
      <c r="P211" s="1">
        <v>1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3</v>
      </c>
      <c r="W211" s="1">
        <v>3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102</v>
      </c>
      <c r="K212" s="17">
        <v>112</v>
      </c>
      <c r="L212" s="1">
        <v>205</v>
      </c>
      <c r="M212" s="17">
        <v>9</v>
      </c>
      <c r="N212" s="1">
        <v>9</v>
      </c>
      <c r="O212" s="1">
        <v>188</v>
      </c>
      <c r="P212" s="1">
        <v>16</v>
      </c>
      <c r="Q212" s="1">
        <v>1</v>
      </c>
      <c r="R212" s="17">
        <v>0</v>
      </c>
      <c r="S212" s="16">
        <v>0</v>
      </c>
      <c r="T212" s="1">
        <v>3</v>
      </c>
      <c r="U212" s="1">
        <v>27</v>
      </c>
      <c r="V212" s="1">
        <v>117</v>
      </c>
      <c r="W212" s="1">
        <v>70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7">
        <v>8</v>
      </c>
      <c r="L214" s="1">
        <v>17</v>
      </c>
      <c r="M214" s="17">
        <v>0</v>
      </c>
      <c r="N214" s="1">
        <v>1</v>
      </c>
      <c r="O214" s="1">
        <v>14</v>
      </c>
      <c r="P214" s="1">
        <v>2</v>
      </c>
      <c r="Q214" s="1">
        <v>0</v>
      </c>
      <c r="R214" s="17">
        <v>0</v>
      </c>
      <c r="S214" s="16">
        <v>0</v>
      </c>
      <c r="T214" s="1">
        <v>0</v>
      </c>
      <c r="U214" s="1">
        <v>3</v>
      </c>
      <c r="V214" s="1">
        <v>9</v>
      </c>
      <c r="W214" s="1">
        <v>5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8</v>
      </c>
      <c r="L224" s="1">
        <v>10</v>
      </c>
      <c r="M224" s="17">
        <v>0</v>
      </c>
      <c r="N224" s="1">
        <v>0</v>
      </c>
      <c r="O224" s="1">
        <v>10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5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7">
        <v>26</v>
      </c>
      <c r="L236" s="1">
        <v>47</v>
      </c>
      <c r="M236" s="17">
        <v>0</v>
      </c>
      <c r="N236" s="1">
        <v>1</v>
      </c>
      <c r="O236" s="1">
        <v>42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10</v>
      </c>
      <c r="V236" s="1">
        <v>24</v>
      </c>
      <c r="W236" s="1">
        <v>13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2</v>
      </c>
      <c r="L241" s="1">
        <v>3</v>
      </c>
      <c r="M241" s="17">
        <v>0</v>
      </c>
      <c r="N241" s="1">
        <v>0</v>
      </c>
      <c r="O241" s="1">
        <v>2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4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7">
        <v>2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2</v>
      </c>
      <c r="V269" s="1">
        <v>3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7">
        <v>1</v>
      </c>
      <c r="L285" s="1">
        <v>3</v>
      </c>
      <c r="M285" s="17">
        <v>0</v>
      </c>
      <c r="N285" s="1">
        <v>0</v>
      </c>
      <c r="O285" s="1">
        <v>3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3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1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4</v>
      </c>
      <c r="L291" s="1">
        <v>7</v>
      </c>
      <c r="M291" s="17">
        <v>0</v>
      </c>
      <c r="N291" s="1">
        <v>0</v>
      </c>
      <c r="O291" s="1">
        <v>7</v>
      </c>
      <c r="P291" s="1">
        <v>0</v>
      </c>
      <c r="Q291" s="1">
        <v>0</v>
      </c>
      <c r="R291" s="17">
        <v>0</v>
      </c>
      <c r="S291" s="16">
        <v>0</v>
      </c>
      <c r="T291" s="1">
        <v>3</v>
      </c>
      <c r="U291" s="1">
        <v>4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70</v>
      </c>
      <c r="K373" s="17">
        <v>65</v>
      </c>
      <c r="L373" s="1">
        <v>117</v>
      </c>
      <c r="M373" s="17">
        <v>18</v>
      </c>
      <c r="N373" s="1">
        <v>8</v>
      </c>
      <c r="O373" s="1">
        <v>120</v>
      </c>
      <c r="P373" s="1">
        <v>5</v>
      </c>
      <c r="Q373" s="1">
        <v>1</v>
      </c>
      <c r="R373" s="17">
        <v>1</v>
      </c>
      <c r="S373" s="16">
        <v>0</v>
      </c>
      <c r="T373" s="1">
        <v>0</v>
      </c>
      <c r="U373" s="1">
        <v>8</v>
      </c>
      <c r="V373" s="1">
        <v>45</v>
      </c>
      <c r="W373" s="1">
        <v>82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7</v>
      </c>
      <c r="K387" s="17">
        <v>2</v>
      </c>
      <c r="L387" s="1">
        <v>9</v>
      </c>
      <c r="M387" s="17">
        <v>0</v>
      </c>
      <c r="N387" s="1">
        <v>1</v>
      </c>
      <c r="O387" s="1">
        <v>8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6</v>
      </c>
      <c r="W387" s="1">
        <v>3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1</v>
      </c>
      <c r="L392" s="1">
        <v>2</v>
      </c>
      <c r="M392" s="17">
        <v>0</v>
      </c>
      <c r="N392" s="1">
        <v>0</v>
      </c>
      <c r="O392" s="1">
        <v>2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2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4</v>
      </c>
      <c r="L398" s="1">
        <v>13</v>
      </c>
      <c r="M398" s="17">
        <v>4</v>
      </c>
      <c r="N398" s="1">
        <v>3</v>
      </c>
      <c r="O398" s="1">
        <v>14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6</v>
      </c>
      <c r="L508" s="1">
        <v>7</v>
      </c>
      <c r="M508" s="17">
        <v>0</v>
      </c>
      <c r="N508" s="1">
        <v>0</v>
      </c>
      <c r="O508" s="1">
        <v>7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3</v>
      </c>
      <c r="V508" s="1">
        <v>3</v>
      </c>
      <c r="W508" s="1">
        <v>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2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1</v>
      </c>
      <c r="L606" s="1">
        <v>1</v>
      </c>
      <c r="M606" s="17">
        <v>0</v>
      </c>
      <c r="N606" s="1">
        <v>0</v>
      </c>
      <c r="O606" s="1">
        <v>1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1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7">
        <v>1</v>
      </c>
      <c r="L713" s="1">
        <v>3</v>
      </c>
      <c r="M713" s="17">
        <v>0</v>
      </c>
      <c r="N713" s="1">
        <v>0</v>
      </c>
      <c r="O713" s="1">
        <v>3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3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868</v>
      </c>
      <c r="G3" s="99"/>
      <c r="H3" s="99"/>
      <c r="I3" s="99"/>
    </row>
    <row r="4" spans="1:24" ht="10.199999999999999" thickBot="1" x14ac:dyDescent="0.25">
      <c r="J4" s="7">
        <f>SUBTOTAL(9,J7:J721)</f>
        <v>792</v>
      </c>
      <c r="K4" s="7">
        <f t="shared" ref="K4:X4" si="0">SUBTOTAL(9,K7:K721)</f>
        <v>761</v>
      </c>
      <c r="L4" s="7">
        <f t="shared" si="0"/>
        <v>1439</v>
      </c>
      <c r="M4" s="7">
        <f t="shared" si="0"/>
        <v>117</v>
      </c>
      <c r="N4" s="7">
        <f t="shared" si="0"/>
        <v>47</v>
      </c>
      <c r="O4" s="7">
        <f t="shared" si="0"/>
        <v>1392</v>
      </c>
      <c r="P4" s="7">
        <f t="shared" si="0"/>
        <v>105</v>
      </c>
      <c r="Q4" s="7">
        <f t="shared" si="0"/>
        <v>4</v>
      </c>
      <c r="R4" s="7">
        <f t="shared" si="0"/>
        <v>8</v>
      </c>
      <c r="S4" s="7">
        <f t="shared" si="0"/>
        <v>1</v>
      </c>
      <c r="T4" s="7">
        <f t="shared" si="0"/>
        <v>41</v>
      </c>
      <c r="U4" s="7">
        <f t="shared" si="0"/>
        <v>253</v>
      </c>
      <c r="V4" s="7">
        <f t="shared" si="0"/>
        <v>833</v>
      </c>
      <c r="W4" s="7">
        <f t="shared" si="0"/>
        <v>469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139</v>
      </c>
      <c r="K7" s="15">
        <v>111</v>
      </c>
      <c r="L7" s="14">
        <v>214</v>
      </c>
      <c r="M7" s="15">
        <v>36</v>
      </c>
      <c r="N7" s="14">
        <v>6</v>
      </c>
      <c r="O7" s="14">
        <v>214</v>
      </c>
      <c r="P7" s="14">
        <v>26</v>
      </c>
      <c r="Q7" s="14">
        <v>2</v>
      </c>
      <c r="R7" s="15">
        <v>2</v>
      </c>
      <c r="S7" s="13">
        <v>0</v>
      </c>
      <c r="T7" s="14">
        <v>4</v>
      </c>
      <c r="U7" s="14">
        <v>39</v>
      </c>
      <c r="V7" s="14">
        <v>138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118</v>
      </c>
      <c r="L8" s="1">
        <v>202</v>
      </c>
      <c r="M8" s="17">
        <v>26</v>
      </c>
      <c r="N8" s="1">
        <v>8</v>
      </c>
      <c r="O8" s="1">
        <v>193</v>
      </c>
      <c r="P8" s="1">
        <v>24</v>
      </c>
      <c r="Q8" s="1">
        <v>1</v>
      </c>
      <c r="R8" s="17">
        <v>2</v>
      </c>
      <c r="S8" s="16">
        <v>0</v>
      </c>
      <c r="T8" s="1">
        <v>8</v>
      </c>
      <c r="U8" s="1">
        <v>36</v>
      </c>
      <c r="V8" s="1">
        <v>111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0</v>
      </c>
      <c r="M9" s="17">
        <v>1</v>
      </c>
      <c r="N9" s="1">
        <v>0</v>
      </c>
      <c r="O9" s="1">
        <v>0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5</v>
      </c>
      <c r="L12" s="1">
        <v>13</v>
      </c>
      <c r="M12" s="17">
        <v>0</v>
      </c>
      <c r="N12" s="1">
        <v>1</v>
      </c>
      <c r="O12" s="1">
        <v>12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10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21</v>
      </c>
      <c r="L21" s="1">
        <v>40</v>
      </c>
      <c r="M21" s="17">
        <v>3</v>
      </c>
      <c r="N21" s="1">
        <v>0</v>
      </c>
      <c r="O21" s="1">
        <v>39</v>
      </c>
      <c r="P21" s="1">
        <v>4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26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36</v>
      </c>
      <c r="K30" s="17">
        <v>28</v>
      </c>
      <c r="L30" s="1">
        <v>63</v>
      </c>
      <c r="M30" s="17">
        <v>1</v>
      </c>
      <c r="N30" s="1">
        <v>1</v>
      </c>
      <c r="O30" s="1">
        <v>62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6</v>
      </c>
      <c r="V30" s="1">
        <v>41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7">
        <v>0</v>
      </c>
      <c r="L38" s="1">
        <v>1</v>
      </c>
      <c r="M38" s="17">
        <v>0</v>
      </c>
      <c r="N38" s="1">
        <v>0</v>
      </c>
      <c r="O38" s="1">
        <v>1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1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8</v>
      </c>
      <c r="L42" s="1">
        <v>11</v>
      </c>
      <c r="M42" s="17">
        <v>0</v>
      </c>
      <c r="N42" s="1">
        <v>0</v>
      </c>
      <c r="O42" s="1">
        <v>11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3</v>
      </c>
      <c r="V42" s="1">
        <v>4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6</v>
      </c>
      <c r="L58" s="1">
        <v>11</v>
      </c>
      <c r="M58" s="17">
        <v>0</v>
      </c>
      <c r="N58" s="1">
        <v>0</v>
      </c>
      <c r="O58" s="1">
        <v>10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2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5</v>
      </c>
      <c r="L67" s="1">
        <v>7</v>
      </c>
      <c r="M67" s="17">
        <v>1</v>
      </c>
      <c r="N67" s="1">
        <v>1</v>
      </c>
      <c r="O67" s="1">
        <v>6</v>
      </c>
      <c r="P67" s="1">
        <v>1</v>
      </c>
      <c r="Q67" s="1">
        <v>0</v>
      </c>
      <c r="R67" s="17">
        <v>0</v>
      </c>
      <c r="S67" s="16">
        <v>0</v>
      </c>
      <c r="T67" s="1">
        <v>1</v>
      </c>
      <c r="U67" s="1">
        <v>4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13</v>
      </c>
      <c r="L68" s="1">
        <v>21</v>
      </c>
      <c r="M68" s="17">
        <v>2</v>
      </c>
      <c r="N68" s="1">
        <v>1</v>
      </c>
      <c r="O68" s="1">
        <v>20</v>
      </c>
      <c r="P68" s="1">
        <v>2</v>
      </c>
      <c r="Q68" s="1">
        <v>0</v>
      </c>
      <c r="R68" s="17">
        <v>0</v>
      </c>
      <c r="S68" s="16">
        <v>0</v>
      </c>
      <c r="T68" s="1">
        <v>1</v>
      </c>
      <c r="U68" s="1">
        <v>10</v>
      </c>
      <c r="V68" s="1">
        <v>9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10</v>
      </c>
      <c r="L70" s="1">
        <v>17</v>
      </c>
      <c r="M70" s="17">
        <v>0</v>
      </c>
      <c r="N70" s="1">
        <v>1</v>
      </c>
      <c r="O70" s="1">
        <v>16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10</v>
      </c>
      <c r="W70" s="1">
        <v>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2</v>
      </c>
      <c r="L72" s="1">
        <v>2</v>
      </c>
      <c r="M72" s="17">
        <v>0</v>
      </c>
      <c r="N72" s="1">
        <v>0</v>
      </c>
      <c r="O72" s="1">
        <v>1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2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13</v>
      </c>
      <c r="K75" s="17">
        <v>12</v>
      </c>
      <c r="L75" s="1">
        <v>25</v>
      </c>
      <c r="M75" s="17">
        <v>0</v>
      </c>
      <c r="N75" s="1">
        <v>3</v>
      </c>
      <c r="O75" s="1">
        <v>22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4</v>
      </c>
      <c r="V75" s="1">
        <v>16</v>
      </c>
      <c r="W75" s="1">
        <v>5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1</v>
      </c>
      <c r="L80" s="1">
        <v>3</v>
      </c>
      <c r="M80" s="17">
        <v>0</v>
      </c>
      <c r="N80" s="1">
        <v>0</v>
      </c>
      <c r="O80" s="1">
        <v>3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1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23</v>
      </c>
      <c r="L94" s="1">
        <v>41</v>
      </c>
      <c r="M94" s="17">
        <v>2</v>
      </c>
      <c r="N94" s="1">
        <v>0</v>
      </c>
      <c r="O94" s="1">
        <v>43</v>
      </c>
      <c r="P94" s="1">
        <v>0</v>
      </c>
      <c r="Q94" s="1">
        <v>0</v>
      </c>
      <c r="R94" s="17">
        <v>0</v>
      </c>
      <c r="S94" s="16">
        <v>0</v>
      </c>
      <c r="T94" s="1">
        <v>1</v>
      </c>
      <c r="U94" s="1">
        <v>11</v>
      </c>
      <c r="V94" s="1">
        <v>27</v>
      </c>
      <c r="W94" s="1">
        <v>5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2</v>
      </c>
      <c r="L101" s="1">
        <v>9</v>
      </c>
      <c r="M101" s="17">
        <v>0</v>
      </c>
      <c r="N101" s="1">
        <v>0</v>
      </c>
      <c r="O101" s="1">
        <v>9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4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5</v>
      </c>
      <c r="L104" s="1">
        <v>6</v>
      </c>
      <c r="M104" s="17">
        <v>1</v>
      </c>
      <c r="N104" s="1">
        <v>0</v>
      </c>
      <c r="O104" s="1">
        <v>6</v>
      </c>
      <c r="P104" s="1">
        <v>1</v>
      </c>
      <c r="Q104" s="1">
        <v>0</v>
      </c>
      <c r="R104" s="17">
        <v>0</v>
      </c>
      <c r="S104" s="16">
        <v>0</v>
      </c>
      <c r="T104" s="1">
        <v>1</v>
      </c>
      <c r="U104" s="1">
        <v>3</v>
      </c>
      <c r="V104" s="1">
        <v>3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7">
        <v>7</v>
      </c>
      <c r="L108" s="1">
        <v>11</v>
      </c>
      <c r="M108" s="17">
        <v>0</v>
      </c>
      <c r="N108" s="1">
        <v>0</v>
      </c>
      <c r="O108" s="1">
        <v>10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7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5</v>
      </c>
      <c r="L112" s="1">
        <v>7</v>
      </c>
      <c r="M112" s="17">
        <v>1</v>
      </c>
      <c r="N112" s="1">
        <v>0</v>
      </c>
      <c r="O112" s="1">
        <v>7</v>
      </c>
      <c r="P112" s="1">
        <v>0</v>
      </c>
      <c r="Q112" s="1">
        <v>1</v>
      </c>
      <c r="R112" s="17">
        <v>0</v>
      </c>
      <c r="S112" s="16">
        <v>0</v>
      </c>
      <c r="T112" s="1">
        <v>0</v>
      </c>
      <c r="U112" s="1">
        <v>0</v>
      </c>
      <c r="V112" s="1">
        <v>3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7</v>
      </c>
      <c r="L116" s="1">
        <v>11</v>
      </c>
      <c r="M116" s="17">
        <v>0</v>
      </c>
      <c r="N116" s="1">
        <v>0</v>
      </c>
      <c r="O116" s="1">
        <v>10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6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7">
        <v>28</v>
      </c>
      <c r="L121" s="1">
        <v>51</v>
      </c>
      <c r="M121" s="17">
        <v>0</v>
      </c>
      <c r="N121" s="1">
        <v>4</v>
      </c>
      <c r="O121" s="1">
        <v>44</v>
      </c>
      <c r="P121" s="1">
        <v>2</v>
      </c>
      <c r="Q121" s="1">
        <v>0</v>
      </c>
      <c r="R121" s="17">
        <v>1</v>
      </c>
      <c r="S121" s="16">
        <v>1</v>
      </c>
      <c r="T121" s="1">
        <v>2</v>
      </c>
      <c r="U121" s="1">
        <v>7</v>
      </c>
      <c r="V121" s="1">
        <v>29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6</v>
      </c>
      <c r="L126" s="1">
        <v>17</v>
      </c>
      <c r="M126" s="17">
        <v>1</v>
      </c>
      <c r="N126" s="1">
        <v>0</v>
      </c>
      <c r="O126" s="1">
        <v>18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9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3</v>
      </c>
      <c r="K127" s="17">
        <v>3</v>
      </c>
      <c r="L127" s="1">
        <v>6</v>
      </c>
      <c r="M127" s="17">
        <v>0</v>
      </c>
      <c r="N127" s="1">
        <v>0</v>
      </c>
      <c r="O127" s="1">
        <v>6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3</v>
      </c>
      <c r="V127" s="1">
        <v>3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4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3</v>
      </c>
      <c r="W128" s="1">
        <v>1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0</v>
      </c>
      <c r="L138" s="1">
        <v>2</v>
      </c>
      <c r="M138" s="17">
        <v>0</v>
      </c>
      <c r="N138" s="1">
        <v>0</v>
      </c>
      <c r="O138" s="1">
        <v>1</v>
      </c>
      <c r="P138" s="1">
        <v>0</v>
      </c>
      <c r="Q138" s="1">
        <v>0</v>
      </c>
      <c r="R138" s="17">
        <v>1</v>
      </c>
      <c r="S138" s="16">
        <v>0</v>
      </c>
      <c r="T138" s="1">
        <v>0</v>
      </c>
      <c r="U138" s="1">
        <v>0</v>
      </c>
      <c r="V138" s="1">
        <v>1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4</v>
      </c>
      <c r="L140" s="1">
        <v>8</v>
      </c>
      <c r="M140" s="17">
        <v>1</v>
      </c>
      <c r="N140" s="1">
        <v>1</v>
      </c>
      <c r="O140" s="1">
        <v>7</v>
      </c>
      <c r="P140" s="1">
        <v>0</v>
      </c>
      <c r="Q140" s="1">
        <v>0</v>
      </c>
      <c r="R140" s="17">
        <v>1</v>
      </c>
      <c r="S140" s="16">
        <v>0</v>
      </c>
      <c r="T140" s="1">
        <v>0</v>
      </c>
      <c r="U140" s="1">
        <v>0</v>
      </c>
      <c r="V140" s="1">
        <v>5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7">
        <v>11</v>
      </c>
      <c r="L149" s="1">
        <v>17</v>
      </c>
      <c r="M149" s="17">
        <v>0</v>
      </c>
      <c r="N149" s="1">
        <v>0</v>
      </c>
      <c r="O149" s="1">
        <v>16</v>
      </c>
      <c r="P149" s="1">
        <v>1</v>
      </c>
      <c r="Q149" s="1">
        <v>0</v>
      </c>
      <c r="R149" s="17">
        <v>0</v>
      </c>
      <c r="S149" s="16">
        <v>0</v>
      </c>
      <c r="T149" s="1">
        <v>2</v>
      </c>
      <c r="U149" s="1">
        <v>6</v>
      </c>
      <c r="V149" s="1">
        <v>7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17</v>
      </c>
      <c r="K153" s="17">
        <v>25</v>
      </c>
      <c r="L153" s="1">
        <v>38</v>
      </c>
      <c r="M153" s="17">
        <v>4</v>
      </c>
      <c r="N153" s="1">
        <v>1</v>
      </c>
      <c r="O153" s="1">
        <v>38</v>
      </c>
      <c r="P153" s="1">
        <v>3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26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7">
        <v>6</v>
      </c>
      <c r="L164" s="1">
        <v>17</v>
      </c>
      <c r="M164" s="17">
        <v>0</v>
      </c>
      <c r="N164" s="1">
        <v>2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3</v>
      </c>
      <c r="V164" s="1">
        <v>5</v>
      </c>
      <c r="W164" s="1">
        <v>9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21</v>
      </c>
      <c r="L165" s="1">
        <v>39</v>
      </c>
      <c r="M165" s="17">
        <v>0</v>
      </c>
      <c r="N165" s="1">
        <v>0</v>
      </c>
      <c r="O165" s="1">
        <v>39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4</v>
      </c>
      <c r="V165" s="1">
        <v>25</v>
      </c>
      <c r="W165" s="1">
        <v>10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2</v>
      </c>
      <c r="L173" s="1">
        <v>3</v>
      </c>
      <c r="M173" s="17">
        <v>0</v>
      </c>
      <c r="N173" s="1">
        <v>0</v>
      </c>
      <c r="O173" s="1">
        <v>3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3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6</v>
      </c>
      <c r="L185" s="1">
        <v>9</v>
      </c>
      <c r="M185" s="17">
        <v>0</v>
      </c>
      <c r="N185" s="1">
        <v>0</v>
      </c>
      <c r="O185" s="1">
        <v>9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3</v>
      </c>
      <c r="V185" s="1">
        <v>4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13</v>
      </c>
      <c r="L188" s="1">
        <v>22</v>
      </c>
      <c r="M188" s="17">
        <v>1</v>
      </c>
      <c r="N188" s="1">
        <v>0</v>
      </c>
      <c r="O188" s="1">
        <v>23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14</v>
      </c>
      <c r="L189" s="1">
        <v>31</v>
      </c>
      <c r="M189" s="17">
        <v>0</v>
      </c>
      <c r="N189" s="1">
        <v>0</v>
      </c>
      <c r="O189" s="1">
        <v>31</v>
      </c>
      <c r="P189" s="1">
        <v>0</v>
      </c>
      <c r="Q189" s="1">
        <v>0</v>
      </c>
      <c r="R189" s="17">
        <v>0</v>
      </c>
      <c r="S189" s="16">
        <v>0</v>
      </c>
      <c r="T189" s="1">
        <v>2</v>
      </c>
      <c r="U189" s="1">
        <v>5</v>
      </c>
      <c r="V189" s="1">
        <v>20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7">
        <v>6</v>
      </c>
      <c r="L190" s="1">
        <v>16</v>
      </c>
      <c r="M190" s="17">
        <v>2</v>
      </c>
      <c r="N190" s="1">
        <v>0</v>
      </c>
      <c r="O190" s="1">
        <v>18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4</v>
      </c>
      <c r="V190" s="1">
        <v>10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4</v>
      </c>
      <c r="L194" s="1">
        <v>8</v>
      </c>
      <c r="M194" s="17">
        <v>0</v>
      </c>
      <c r="N194" s="1">
        <v>1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5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8</v>
      </c>
      <c r="L196" s="1">
        <v>17</v>
      </c>
      <c r="M196" s="17">
        <v>0</v>
      </c>
      <c r="N196" s="1">
        <v>1</v>
      </c>
      <c r="O196" s="1">
        <v>16</v>
      </c>
      <c r="P196" s="1">
        <v>0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12</v>
      </c>
      <c r="W196" s="1">
        <v>2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2</v>
      </c>
      <c r="L205" s="1">
        <v>6</v>
      </c>
      <c r="M205" s="17">
        <v>0</v>
      </c>
      <c r="N205" s="1">
        <v>0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3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3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2</v>
      </c>
      <c r="V211" s="1">
        <v>1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96</v>
      </c>
      <c r="K212" s="17">
        <v>77</v>
      </c>
      <c r="L212" s="1">
        <v>163</v>
      </c>
      <c r="M212" s="17">
        <v>11</v>
      </c>
      <c r="N212" s="1">
        <v>7</v>
      </c>
      <c r="O212" s="1">
        <v>154</v>
      </c>
      <c r="P212" s="1">
        <v>12</v>
      </c>
      <c r="Q212" s="1">
        <v>0</v>
      </c>
      <c r="R212" s="17">
        <v>1</v>
      </c>
      <c r="S212" s="16">
        <v>0</v>
      </c>
      <c r="T212" s="1">
        <v>5</v>
      </c>
      <c r="U212" s="1">
        <v>31</v>
      </c>
      <c r="V212" s="1">
        <v>95</v>
      </c>
      <c r="W212" s="1">
        <v>48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13</v>
      </c>
      <c r="K214" s="17">
        <v>7</v>
      </c>
      <c r="L214" s="1">
        <v>19</v>
      </c>
      <c r="M214" s="17">
        <v>1</v>
      </c>
      <c r="N214" s="1">
        <v>0</v>
      </c>
      <c r="O214" s="1">
        <v>19</v>
      </c>
      <c r="P214" s="1">
        <v>1</v>
      </c>
      <c r="Q214" s="1">
        <v>0</v>
      </c>
      <c r="R214" s="17">
        <v>0</v>
      </c>
      <c r="S214" s="16">
        <v>0</v>
      </c>
      <c r="T214" s="1">
        <v>0</v>
      </c>
      <c r="U214" s="1">
        <v>2</v>
      </c>
      <c r="V214" s="1">
        <v>16</v>
      </c>
      <c r="W214" s="1">
        <v>2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7</v>
      </c>
      <c r="L224" s="1">
        <v>11</v>
      </c>
      <c r="M224" s="17">
        <v>2</v>
      </c>
      <c r="N224" s="1">
        <v>0</v>
      </c>
      <c r="O224" s="1">
        <v>11</v>
      </c>
      <c r="P224" s="1">
        <v>2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9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19</v>
      </c>
      <c r="K236" s="17">
        <v>22</v>
      </c>
      <c r="L236" s="1">
        <v>39</v>
      </c>
      <c r="M236" s="17">
        <v>2</v>
      </c>
      <c r="N236" s="1">
        <v>1</v>
      </c>
      <c r="O236" s="1">
        <v>32</v>
      </c>
      <c r="P236" s="1">
        <v>8</v>
      </c>
      <c r="Q236" s="1">
        <v>0</v>
      </c>
      <c r="R236" s="17">
        <v>0</v>
      </c>
      <c r="S236" s="16">
        <v>0</v>
      </c>
      <c r="T236" s="1">
        <v>2</v>
      </c>
      <c r="U236" s="1">
        <v>7</v>
      </c>
      <c r="V236" s="1">
        <v>24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6</v>
      </c>
      <c r="L241" s="1">
        <v>7</v>
      </c>
      <c r="M241" s="17">
        <v>1</v>
      </c>
      <c r="N241" s="1">
        <v>0</v>
      </c>
      <c r="O241" s="1">
        <v>6</v>
      </c>
      <c r="P241" s="1">
        <v>2</v>
      </c>
      <c r="Q241" s="1">
        <v>0</v>
      </c>
      <c r="R241" s="17">
        <v>0</v>
      </c>
      <c r="S241" s="16">
        <v>0</v>
      </c>
      <c r="T241" s="1">
        <v>1</v>
      </c>
      <c r="U241" s="1">
        <v>1</v>
      </c>
      <c r="V241" s="1">
        <v>6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0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4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0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2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2</v>
      </c>
      <c r="L291" s="1">
        <v>3</v>
      </c>
      <c r="M291" s="17">
        <v>1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1</v>
      </c>
      <c r="U291" s="1">
        <v>1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48</v>
      </c>
      <c r="L373" s="1">
        <v>90</v>
      </c>
      <c r="M373" s="17">
        <v>12</v>
      </c>
      <c r="N373" s="1">
        <v>4</v>
      </c>
      <c r="O373" s="1">
        <v>90</v>
      </c>
      <c r="P373" s="1">
        <v>8</v>
      </c>
      <c r="Q373" s="1">
        <v>0</v>
      </c>
      <c r="R373" s="17">
        <v>0</v>
      </c>
      <c r="S373" s="16">
        <v>0</v>
      </c>
      <c r="T373" s="1">
        <v>3</v>
      </c>
      <c r="U373" s="1">
        <v>16</v>
      </c>
      <c r="V373" s="1">
        <v>30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7">
        <v>4</v>
      </c>
      <c r="L387" s="1">
        <v>8</v>
      </c>
      <c r="M387" s="17">
        <v>0</v>
      </c>
      <c r="N387" s="1">
        <v>0</v>
      </c>
      <c r="O387" s="1">
        <v>8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5</v>
      </c>
      <c r="W387" s="1">
        <v>3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7">
        <v>4</v>
      </c>
      <c r="L392" s="1">
        <v>6</v>
      </c>
      <c r="M392" s="17">
        <v>0</v>
      </c>
      <c r="N392" s="1">
        <v>1</v>
      </c>
      <c r="O392" s="1">
        <v>5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3</v>
      </c>
      <c r="W392" s="1">
        <v>3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7">
        <v>11</v>
      </c>
      <c r="L398" s="1">
        <v>24</v>
      </c>
      <c r="M398" s="17">
        <v>3</v>
      </c>
      <c r="N398" s="1">
        <v>1</v>
      </c>
      <c r="O398" s="1">
        <v>26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20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3</v>
      </c>
      <c r="L508" s="1">
        <v>8</v>
      </c>
      <c r="M508" s="17">
        <v>0</v>
      </c>
      <c r="N508" s="1">
        <v>1</v>
      </c>
      <c r="O508" s="1">
        <v>6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4</v>
      </c>
      <c r="W508" s="1">
        <v>2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2</v>
      </c>
      <c r="M535" s="17">
        <v>1</v>
      </c>
      <c r="N535" s="1">
        <v>0</v>
      </c>
      <c r="O535" s="1">
        <v>2</v>
      </c>
      <c r="P535" s="1">
        <v>1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7">
        <v>1</v>
      </c>
      <c r="L606" s="1">
        <v>2</v>
      </c>
      <c r="M606" s="17">
        <v>0</v>
      </c>
      <c r="N606" s="1">
        <v>0</v>
      </c>
      <c r="O606" s="1">
        <v>2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1</v>
      </c>
      <c r="V606" s="1">
        <v>0</v>
      </c>
      <c r="W606" s="1">
        <v>1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1</v>
      </c>
      <c r="L628" s="1">
        <v>2</v>
      </c>
      <c r="M628" s="17">
        <v>0</v>
      </c>
      <c r="N628" s="1">
        <v>0</v>
      </c>
      <c r="O628" s="1">
        <v>2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4" sqref="J4:X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869</v>
      </c>
      <c r="G3" s="99"/>
      <c r="H3" s="99"/>
      <c r="I3" s="99"/>
    </row>
    <row r="4" spans="1:24" ht="10.199999999999999" thickBot="1" x14ac:dyDescent="0.25">
      <c r="J4" s="7">
        <f>SUBTOTAL(9,J7:J721)</f>
        <v>814</v>
      </c>
      <c r="K4" s="7">
        <f t="shared" ref="K4:X4" si="0">SUBTOTAL(9,K7:K721)</f>
        <v>784</v>
      </c>
      <c r="L4" s="7">
        <f t="shared" si="0"/>
        <v>1473</v>
      </c>
      <c r="M4" s="7">
        <f t="shared" si="0"/>
        <v>126</v>
      </c>
      <c r="N4" s="7">
        <f t="shared" si="0"/>
        <v>46</v>
      </c>
      <c r="O4" s="7">
        <f t="shared" si="0"/>
        <v>1415</v>
      </c>
      <c r="P4" s="7">
        <f t="shared" si="0"/>
        <v>120</v>
      </c>
      <c r="Q4" s="7">
        <f t="shared" si="0"/>
        <v>12</v>
      </c>
      <c r="R4" s="7">
        <f t="shared" si="0"/>
        <v>6</v>
      </c>
      <c r="S4" s="7">
        <f t="shared" si="0"/>
        <v>2</v>
      </c>
      <c r="T4" s="7">
        <f t="shared" si="0"/>
        <v>37</v>
      </c>
      <c r="U4" s="7">
        <f t="shared" si="0"/>
        <v>228</v>
      </c>
      <c r="V4" s="7">
        <f t="shared" si="0"/>
        <v>844</v>
      </c>
      <c r="W4" s="7">
        <f t="shared" si="0"/>
        <v>525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134</v>
      </c>
      <c r="K7" s="15">
        <v>138</v>
      </c>
      <c r="L7" s="14">
        <v>248</v>
      </c>
      <c r="M7" s="15">
        <v>24</v>
      </c>
      <c r="N7" s="14">
        <v>11</v>
      </c>
      <c r="O7" s="14">
        <v>239</v>
      </c>
      <c r="P7" s="14">
        <v>17</v>
      </c>
      <c r="Q7" s="14">
        <v>3</v>
      </c>
      <c r="R7" s="15">
        <v>2</v>
      </c>
      <c r="S7" s="13">
        <v>0</v>
      </c>
      <c r="T7" s="14">
        <v>4</v>
      </c>
      <c r="U7" s="14">
        <v>36</v>
      </c>
      <c r="V7" s="14">
        <v>144</v>
      </c>
      <c r="W7" s="14">
        <v>92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118</v>
      </c>
      <c r="L8" s="1">
        <v>196</v>
      </c>
      <c r="M8" s="17">
        <v>39</v>
      </c>
      <c r="N8" s="1">
        <v>7</v>
      </c>
      <c r="O8" s="1">
        <v>190</v>
      </c>
      <c r="P8" s="1">
        <v>30</v>
      </c>
      <c r="Q8" s="1">
        <v>7</v>
      </c>
      <c r="R8" s="17">
        <v>1</v>
      </c>
      <c r="S8" s="16">
        <v>1</v>
      </c>
      <c r="T8" s="1">
        <v>8</v>
      </c>
      <c r="U8" s="1">
        <v>35</v>
      </c>
      <c r="V8" s="1">
        <v>126</v>
      </c>
      <c r="W8" s="1">
        <v>73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2</v>
      </c>
      <c r="M9" s="17">
        <v>1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14</v>
      </c>
      <c r="K12" s="17">
        <v>6</v>
      </c>
      <c r="L12" s="1">
        <v>20</v>
      </c>
      <c r="M12" s="17">
        <v>0</v>
      </c>
      <c r="N12" s="1">
        <v>0</v>
      </c>
      <c r="O12" s="1">
        <v>19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16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20</v>
      </c>
      <c r="L21" s="1">
        <v>43</v>
      </c>
      <c r="M21" s="17">
        <v>3</v>
      </c>
      <c r="N21" s="1">
        <v>0</v>
      </c>
      <c r="O21" s="1">
        <v>40</v>
      </c>
      <c r="P21" s="1">
        <v>6</v>
      </c>
      <c r="Q21" s="1">
        <v>0</v>
      </c>
      <c r="R21" s="17">
        <v>0</v>
      </c>
      <c r="S21" s="16">
        <v>0</v>
      </c>
      <c r="T21" s="1">
        <v>0</v>
      </c>
      <c r="U21" s="1">
        <v>7</v>
      </c>
      <c r="V21" s="1">
        <v>27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36</v>
      </c>
      <c r="K30" s="17">
        <v>32</v>
      </c>
      <c r="L30" s="1">
        <v>68</v>
      </c>
      <c r="M30" s="17">
        <v>0</v>
      </c>
      <c r="N30" s="1">
        <v>0</v>
      </c>
      <c r="O30" s="1">
        <v>63</v>
      </c>
      <c r="P30" s="1">
        <v>5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46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5</v>
      </c>
      <c r="L42" s="1">
        <v>6</v>
      </c>
      <c r="M42" s="17">
        <v>2</v>
      </c>
      <c r="N42" s="1">
        <v>0</v>
      </c>
      <c r="O42" s="1">
        <v>6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4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2</v>
      </c>
      <c r="L58" s="1">
        <v>11</v>
      </c>
      <c r="M58" s="17">
        <v>0</v>
      </c>
      <c r="N58" s="1">
        <v>0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5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1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7</v>
      </c>
      <c r="L68" s="1">
        <v>17</v>
      </c>
      <c r="M68" s="17">
        <v>0</v>
      </c>
      <c r="N68" s="1">
        <v>4</v>
      </c>
      <c r="O68" s="1">
        <v>13</v>
      </c>
      <c r="P68" s="1">
        <v>0</v>
      </c>
      <c r="Q68" s="1">
        <v>0</v>
      </c>
      <c r="R68" s="17">
        <v>0</v>
      </c>
      <c r="S68" s="16">
        <v>0</v>
      </c>
      <c r="T68" s="1">
        <v>1</v>
      </c>
      <c r="U68" s="1">
        <v>4</v>
      </c>
      <c r="V68" s="1">
        <v>8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12</v>
      </c>
      <c r="L70" s="1">
        <v>30</v>
      </c>
      <c r="M70" s="17">
        <v>2</v>
      </c>
      <c r="N70" s="1">
        <v>2</v>
      </c>
      <c r="O70" s="1">
        <v>28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6</v>
      </c>
      <c r="V70" s="1">
        <v>20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10</v>
      </c>
      <c r="K75" s="17">
        <v>6</v>
      </c>
      <c r="L75" s="1">
        <v>16</v>
      </c>
      <c r="M75" s="17">
        <v>0</v>
      </c>
      <c r="N75" s="1">
        <v>0</v>
      </c>
      <c r="O75" s="1">
        <v>16</v>
      </c>
      <c r="P75" s="1">
        <v>0</v>
      </c>
      <c r="Q75" s="1">
        <v>0</v>
      </c>
      <c r="R75" s="17">
        <v>0</v>
      </c>
      <c r="S75" s="16">
        <v>0</v>
      </c>
      <c r="T75" s="1">
        <v>1</v>
      </c>
      <c r="U75" s="1">
        <v>5</v>
      </c>
      <c r="V75" s="1">
        <v>7</v>
      </c>
      <c r="W75" s="1">
        <v>4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1</v>
      </c>
      <c r="L80" s="1">
        <v>3</v>
      </c>
      <c r="M80" s="17">
        <v>0</v>
      </c>
      <c r="N80" s="1">
        <v>0</v>
      </c>
      <c r="O80" s="1">
        <v>3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1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2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47</v>
      </c>
      <c r="M94" s="17">
        <v>0</v>
      </c>
      <c r="N94" s="1">
        <v>0</v>
      </c>
      <c r="O94" s="1">
        <v>46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11</v>
      </c>
      <c r="V94" s="1">
        <v>22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2</v>
      </c>
      <c r="L101" s="1">
        <v>4</v>
      </c>
      <c r="M101" s="17">
        <v>0</v>
      </c>
      <c r="N101" s="1">
        <v>0</v>
      </c>
      <c r="O101" s="1">
        <v>3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3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7">
        <v>3</v>
      </c>
      <c r="L104" s="1">
        <v>5</v>
      </c>
      <c r="M104" s="17">
        <v>0</v>
      </c>
      <c r="N104" s="1">
        <v>0</v>
      </c>
      <c r="O104" s="1">
        <v>4</v>
      </c>
      <c r="P104" s="1">
        <v>1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4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2</v>
      </c>
      <c r="K108" s="17">
        <v>7</v>
      </c>
      <c r="L108" s="1">
        <v>9</v>
      </c>
      <c r="M108" s="17">
        <v>0</v>
      </c>
      <c r="N108" s="1">
        <v>0</v>
      </c>
      <c r="O108" s="1">
        <v>7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6</v>
      </c>
      <c r="W108" s="1">
        <v>3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9</v>
      </c>
      <c r="L112" s="1">
        <v>15</v>
      </c>
      <c r="M112" s="17">
        <v>0</v>
      </c>
      <c r="N112" s="1">
        <v>0</v>
      </c>
      <c r="O112" s="1">
        <v>12</v>
      </c>
      <c r="P112" s="1">
        <v>3</v>
      </c>
      <c r="Q112" s="1">
        <v>0</v>
      </c>
      <c r="R112" s="17">
        <v>0</v>
      </c>
      <c r="S112" s="16">
        <v>0</v>
      </c>
      <c r="T112" s="1">
        <v>2</v>
      </c>
      <c r="U112" s="1">
        <v>4</v>
      </c>
      <c r="V112" s="1">
        <v>9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6</v>
      </c>
      <c r="L116" s="1">
        <v>12</v>
      </c>
      <c r="M116" s="17">
        <v>2</v>
      </c>
      <c r="N116" s="1">
        <v>1</v>
      </c>
      <c r="O116" s="1">
        <v>12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4</v>
      </c>
      <c r="W116" s="1">
        <v>9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20</v>
      </c>
      <c r="L121" s="1">
        <v>40</v>
      </c>
      <c r="M121" s="17">
        <v>0</v>
      </c>
      <c r="N121" s="1">
        <v>1</v>
      </c>
      <c r="O121" s="1">
        <v>38</v>
      </c>
      <c r="P121" s="1">
        <v>1</v>
      </c>
      <c r="Q121" s="1">
        <v>0</v>
      </c>
      <c r="R121" s="17">
        <v>0</v>
      </c>
      <c r="S121" s="16">
        <v>0</v>
      </c>
      <c r="T121" s="1">
        <v>1</v>
      </c>
      <c r="U121" s="1">
        <v>5</v>
      </c>
      <c r="V121" s="1">
        <v>24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7">
        <v>5</v>
      </c>
      <c r="L126" s="1">
        <v>10</v>
      </c>
      <c r="M126" s="17">
        <v>1</v>
      </c>
      <c r="N126" s="1">
        <v>0</v>
      </c>
      <c r="O126" s="1">
        <v>11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0</v>
      </c>
      <c r="V126" s="1">
        <v>6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7">
        <v>0</v>
      </c>
      <c r="L127" s="1">
        <v>1</v>
      </c>
      <c r="M127" s="17">
        <v>0</v>
      </c>
      <c r="N127" s="1">
        <v>0</v>
      </c>
      <c r="O127" s="1">
        <v>1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1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0</v>
      </c>
      <c r="L128" s="1">
        <v>4</v>
      </c>
      <c r="M128" s="17">
        <v>0</v>
      </c>
      <c r="N128" s="1">
        <v>0</v>
      </c>
      <c r="O128" s="1">
        <v>3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7">
        <v>2</v>
      </c>
      <c r="L135" s="1">
        <v>6</v>
      </c>
      <c r="M135" s="17">
        <v>0</v>
      </c>
      <c r="N135" s="1">
        <v>0</v>
      </c>
      <c r="O135" s="1">
        <v>6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4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7">
        <v>1</v>
      </c>
      <c r="L138" s="1">
        <v>4</v>
      </c>
      <c r="M138" s="17">
        <v>0</v>
      </c>
      <c r="N138" s="1">
        <v>0</v>
      </c>
      <c r="O138" s="1">
        <v>4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3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9</v>
      </c>
      <c r="L139" s="1">
        <v>13</v>
      </c>
      <c r="M139" s="17">
        <v>1</v>
      </c>
      <c r="N139" s="1">
        <v>0</v>
      </c>
      <c r="O139" s="1">
        <v>14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5</v>
      </c>
      <c r="V139" s="1">
        <v>8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3</v>
      </c>
      <c r="L140" s="1">
        <v>7</v>
      </c>
      <c r="M140" s="17">
        <v>0</v>
      </c>
      <c r="N140" s="1">
        <v>1</v>
      </c>
      <c r="O140" s="1">
        <v>5</v>
      </c>
      <c r="P140" s="1">
        <v>0</v>
      </c>
      <c r="Q140" s="1">
        <v>0</v>
      </c>
      <c r="R140" s="17">
        <v>1</v>
      </c>
      <c r="S140" s="16">
        <v>0</v>
      </c>
      <c r="T140" s="1">
        <v>2</v>
      </c>
      <c r="U140" s="1">
        <v>3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3</v>
      </c>
      <c r="K149" s="17">
        <v>2</v>
      </c>
      <c r="L149" s="1">
        <v>5</v>
      </c>
      <c r="M149" s="17">
        <v>0</v>
      </c>
      <c r="N149" s="1">
        <v>0</v>
      </c>
      <c r="O149" s="1">
        <v>5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3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7">
        <v>18</v>
      </c>
      <c r="L153" s="1">
        <v>37</v>
      </c>
      <c r="M153" s="17">
        <v>1</v>
      </c>
      <c r="N153" s="1">
        <v>1</v>
      </c>
      <c r="O153" s="1">
        <v>37</v>
      </c>
      <c r="P153" s="1">
        <v>0</v>
      </c>
      <c r="Q153" s="1">
        <v>0</v>
      </c>
      <c r="R153" s="17">
        <v>0</v>
      </c>
      <c r="S153" s="16">
        <v>0</v>
      </c>
      <c r="T153" s="1">
        <v>2</v>
      </c>
      <c r="U153" s="1">
        <v>7</v>
      </c>
      <c r="V153" s="1">
        <v>18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10</v>
      </c>
      <c r="L164" s="1">
        <v>17</v>
      </c>
      <c r="M164" s="17">
        <v>0</v>
      </c>
      <c r="N164" s="1">
        <v>0</v>
      </c>
      <c r="O164" s="1">
        <v>17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10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16</v>
      </c>
      <c r="L165" s="1">
        <v>33</v>
      </c>
      <c r="M165" s="17">
        <v>2</v>
      </c>
      <c r="N165" s="1">
        <v>1</v>
      </c>
      <c r="O165" s="1">
        <v>32</v>
      </c>
      <c r="P165" s="1">
        <v>2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6</v>
      </c>
      <c r="L174" s="1">
        <v>9</v>
      </c>
      <c r="M174" s="17">
        <v>0</v>
      </c>
      <c r="N174" s="1">
        <v>1</v>
      </c>
      <c r="O174" s="1">
        <v>8</v>
      </c>
      <c r="P174" s="1">
        <v>0</v>
      </c>
      <c r="Q174" s="1">
        <v>0</v>
      </c>
      <c r="R174" s="17">
        <v>0</v>
      </c>
      <c r="S174" s="16">
        <v>0</v>
      </c>
      <c r="T174" s="1">
        <v>1</v>
      </c>
      <c r="U174" s="1">
        <v>1</v>
      </c>
      <c r="V174" s="1">
        <v>7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0</v>
      </c>
      <c r="L179" s="1">
        <v>1</v>
      </c>
      <c r="M179" s="17">
        <v>0</v>
      </c>
      <c r="N179" s="1">
        <v>1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6</v>
      </c>
      <c r="L185" s="1">
        <v>9</v>
      </c>
      <c r="M185" s="17">
        <v>0</v>
      </c>
      <c r="N185" s="1">
        <v>1</v>
      </c>
      <c r="O185" s="1">
        <v>7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3</v>
      </c>
      <c r="W185" s="1">
        <v>6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14</v>
      </c>
      <c r="L188" s="1">
        <v>23</v>
      </c>
      <c r="M188" s="17">
        <v>2</v>
      </c>
      <c r="N188" s="1">
        <v>2</v>
      </c>
      <c r="O188" s="1">
        <v>21</v>
      </c>
      <c r="P188" s="1">
        <v>2</v>
      </c>
      <c r="Q188" s="1">
        <v>0</v>
      </c>
      <c r="R188" s="17">
        <v>0</v>
      </c>
      <c r="S188" s="16">
        <v>1</v>
      </c>
      <c r="T188" s="1">
        <v>1</v>
      </c>
      <c r="U188" s="1">
        <v>4</v>
      </c>
      <c r="V188" s="1">
        <v>16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15</v>
      </c>
      <c r="L189" s="1">
        <v>29</v>
      </c>
      <c r="M189" s="17">
        <v>0</v>
      </c>
      <c r="N189" s="1">
        <v>0</v>
      </c>
      <c r="O189" s="1">
        <v>28</v>
      </c>
      <c r="P189" s="1">
        <v>1</v>
      </c>
      <c r="Q189" s="1">
        <v>0</v>
      </c>
      <c r="R189" s="17">
        <v>0</v>
      </c>
      <c r="S189" s="16">
        <v>0</v>
      </c>
      <c r="T189" s="1">
        <v>1</v>
      </c>
      <c r="U189" s="1">
        <v>3</v>
      </c>
      <c r="V189" s="1">
        <v>13</v>
      </c>
      <c r="W189" s="1">
        <v>13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7">
        <v>12</v>
      </c>
      <c r="L190" s="1">
        <v>22</v>
      </c>
      <c r="M190" s="17">
        <v>0</v>
      </c>
      <c r="N190" s="1">
        <v>0</v>
      </c>
      <c r="O190" s="1">
        <v>22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4</v>
      </c>
      <c r="V190" s="1">
        <v>9</v>
      </c>
      <c r="W190" s="1">
        <v>9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6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7</v>
      </c>
      <c r="L196" s="1">
        <v>17</v>
      </c>
      <c r="M196" s="17">
        <v>0</v>
      </c>
      <c r="N196" s="1">
        <v>1</v>
      </c>
      <c r="O196" s="1">
        <v>13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7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7</v>
      </c>
      <c r="K205" s="17">
        <v>5</v>
      </c>
      <c r="L205" s="1">
        <v>10</v>
      </c>
      <c r="M205" s="17">
        <v>2</v>
      </c>
      <c r="N205" s="1">
        <v>0</v>
      </c>
      <c r="O205" s="1">
        <v>12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7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7">
        <v>5</v>
      </c>
      <c r="L211" s="1">
        <v>8</v>
      </c>
      <c r="M211" s="17">
        <v>0</v>
      </c>
      <c r="N211" s="1">
        <v>0</v>
      </c>
      <c r="O211" s="1">
        <v>7</v>
      </c>
      <c r="P211" s="1">
        <v>1</v>
      </c>
      <c r="Q211" s="1">
        <v>0</v>
      </c>
      <c r="R211" s="17">
        <v>0</v>
      </c>
      <c r="S211" s="16">
        <v>0</v>
      </c>
      <c r="T211" s="1">
        <v>0</v>
      </c>
      <c r="U211" s="1">
        <v>2</v>
      </c>
      <c r="V211" s="1">
        <v>4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88</v>
      </c>
      <c r="K212" s="17">
        <v>88</v>
      </c>
      <c r="L212" s="1">
        <v>165</v>
      </c>
      <c r="M212" s="17">
        <v>11</v>
      </c>
      <c r="N212" s="1">
        <v>2</v>
      </c>
      <c r="O212" s="1">
        <v>156</v>
      </c>
      <c r="P212" s="1">
        <v>17</v>
      </c>
      <c r="Q212" s="1">
        <v>0</v>
      </c>
      <c r="R212" s="17">
        <v>1</v>
      </c>
      <c r="S212" s="16">
        <v>0</v>
      </c>
      <c r="T212" s="1">
        <v>6</v>
      </c>
      <c r="U212" s="1">
        <v>27</v>
      </c>
      <c r="V212" s="1">
        <v>94</v>
      </c>
      <c r="W212" s="1">
        <v>55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7">
        <v>6</v>
      </c>
      <c r="L214" s="1">
        <v>11</v>
      </c>
      <c r="M214" s="17">
        <v>2</v>
      </c>
      <c r="N214" s="1">
        <v>0</v>
      </c>
      <c r="O214" s="1">
        <v>13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11</v>
      </c>
      <c r="W214" s="1">
        <v>1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10</v>
      </c>
      <c r="M224" s="17">
        <v>0</v>
      </c>
      <c r="N224" s="1">
        <v>0</v>
      </c>
      <c r="O224" s="1">
        <v>9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4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7">
        <v>16</v>
      </c>
      <c r="L236" s="1">
        <v>37</v>
      </c>
      <c r="M236" s="17">
        <v>1</v>
      </c>
      <c r="N236" s="1">
        <v>1</v>
      </c>
      <c r="O236" s="1">
        <v>33</v>
      </c>
      <c r="P236" s="1">
        <v>4</v>
      </c>
      <c r="Q236" s="1">
        <v>0</v>
      </c>
      <c r="R236" s="17">
        <v>0</v>
      </c>
      <c r="S236" s="16">
        <v>0</v>
      </c>
      <c r="T236" s="1">
        <v>1</v>
      </c>
      <c r="U236" s="1">
        <v>6</v>
      </c>
      <c r="V236" s="1">
        <v>26</v>
      </c>
      <c r="W236" s="1">
        <v>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0</v>
      </c>
      <c r="L241" s="1">
        <v>5</v>
      </c>
      <c r="M241" s="17">
        <v>0</v>
      </c>
      <c r="N241" s="1">
        <v>1</v>
      </c>
      <c r="O241" s="1">
        <v>4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6</v>
      </c>
      <c r="L247" s="1">
        <v>10</v>
      </c>
      <c r="M247" s="17">
        <v>0</v>
      </c>
      <c r="N247" s="1">
        <v>1</v>
      </c>
      <c r="O247" s="1">
        <v>9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</v>
      </c>
      <c r="W247" s="1">
        <v>7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5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6</v>
      </c>
      <c r="L291" s="1">
        <v>6</v>
      </c>
      <c r="M291" s="17">
        <v>1</v>
      </c>
      <c r="N291" s="1">
        <v>0</v>
      </c>
      <c r="O291" s="1">
        <v>6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56</v>
      </c>
      <c r="K373" s="17">
        <v>55</v>
      </c>
      <c r="L373" s="1">
        <v>89</v>
      </c>
      <c r="M373" s="17">
        <v>22</v>
      </c>
      <c r="N373" s="1">
        <v>3</v>
      </c>
      <c r="O373" s="1">
        <v>96</v>
      </c>
      <c r="P373" s="1">
        <v>10</v>
      </c>
      <c r="Q373" s="1">
        <v>1</v>
      </c>
      <c r="R373" s="17">
        <v>1</v>
      </c>
      <c r="S373" s="16">
        <v>0</v>
      </c>
      <c r="T373" s="1">
        <v>1</v>
      </c>
      <c r="U373" s="1">
        <v>11</v>
      </c>
      <c r="V373" s="1">
        <v>33</v>
      </c>
      <c r="W373" s="1">
        <v>67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7">
        <v>2</v>
      </c>
      <c r="L387" s="1">
        <v>6</v>
      </c>
      <c r="M387" s="17">
        <v>1</v>
      </c>
      <c r="N387" s="1">
        <v>0</v>
      </c>
      <c r="O387" s="1">
        <v>6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4</v>
      </c>
      <c r="W387" s="1">
        <v>3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1</v>
      </c>
      <c r="L392" s="1">
        <v>3</v>
      </c>
      <c r="M392" s="17">
        <v>1</v>
      </c>
      <c r="N392" s="1">
        <v>0</v>
      </c>
      <c r="O392" s="1">
        <v>4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3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14</v>
      </c>
      <c r="L398" s="1">
        <v>19</v>
      </c>
      <c r="M398" s="17">
        <v>4</v>
      </c>
      <c r="N398" s="1">
        <v>3</v>
      </c>
      <c r="O398" s="1">
        <v>20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10</v>
      </c>
      <c r="L508" s="1">
        <v>14</v>
      </c>
      <c r="M508" s="17">
        <v>1</v>
      </c>
      <c r="N508" s="1">
        <v>0</v>
      </c>
      <c r="O508" s="1">
        <v>13</v>
      </c>
      <c r="P508" s="1">
        <v>1</v>
      </c>
      <c r="Q508" s="1">
        <v>1</v>
      </c>
      <c r="R508" s="17">
        <v>0</v>
      </c>
      <c r="S508" s="16">
        <v>0</v>
      </c>
      <c r="T508" s="1">
        <v>0</v>
      </c>
      <c r="U508" s="1">
        <v>2</v>
      </c>
      <c r="V508" s="1">
        <v>7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1</v>
      </c>
      <c r="L586" s="1">
        <v>1</v>
      </c>
      <c r="M586" s="17">
        <v>0</v>
      </c>
      <c r="N586" s="1">
        <v>0</v>
      </c>
      <c r="O586" s="1">
        <v>1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1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3</v>
      </c>
      <c r="L587" s="1">
        <v>3</v>
      </c>
      <c r="M587" s="17">
        <v>0</v>
      </c>
      <c r="N587" s="1">
        <v>0</v>
      </c>
      <c r="O587" s="1">
        <v>2</v>
      </c>
      <c r="P587" s="1">
        <v>1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1</v>
      </c>
      <c r="W587" s="1">
        <v>2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7">
        <v>0</v>
      </c>
      <c r="L606" s="1">
        <v>1</v>
      </c>
      <c r="M606" s="17">
        <v>0</v>
      </c>
      <c r="N606" s="1">
        <v>0</v>
      </c>
      <c r="O606" s="1">
        <v>1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1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7">
        <v>4</v>
      </c>
      <c r="L713" s="1">
        <v>5</v>
      </c>
      <c r="M713" s="17">
        <v>0</v>
      </c>
      <c r="N713" s="1">
        <v>0</v>
      </c>
      <c r="O713" s="1">
        <v>5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4</v>
      </c>
      <c r="W713" s="1">
        <v>1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1</v>
      </c>
      <c r="K714" s="17">
        <v>0</v>
      </c>
      <c r="L714" s="1">
        <v>1</v>
      </c>
      <c r="M714" s="17">
        <v>0</v>
      </c>
      <c r="N714" s="1">
        <v>0</v>
      </c>
      <c r="O714" s="1">
        <v>1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1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I7" sqref="I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870</v>
      </c>
      <c r="G3" s="99"/>
      <c r="H3" s="99"/>
      <c r="I3" s="99"/>
    </row>
    <row r="4" spans="1:24" ht="10.199999999999999" thickBot="1" x14ac:dyDescent="0.25">
      <c r="J4" s="7">
        <f>SUBTOTAL(9,J7:J721)</f>
        <v>782</v>
      </c>
      <c r="K4" s="7">
        <f t="shared" ref="K4:X4" si="0">SUBTOTAL(9,K7:K721)</f>
        <v>820</v>
      </c>
      <c r="L4" s="7">
        <f t="shared" si="0"/>
        <v>1488</v>
      </c>
      <c r="M4" s="7">
        <f t="shared" si="0"/>
        <v>114</v>
      </c>
      <c r="N4" s="7">
        <f t="shared" si="0"/>
        <v>31</v>
      </c>
      <c r="O4" s="7">
        <f t="shared" si="0"/>
        <v>1448</v>
      </c>
      <c r="P4" s="7">
        <f t="shared" si="0"/>
        <v>109</v>
      </c>
      <c r="Q4" s="7">
        <f t="shared" si="0"/>
        <v>9</v>
      </c>
      <c r="R4" s="7">
        <f t="shared" si="0"/>
        <v>5</v>
      </c>
      <c r="S4" s="7">
        <f t="shared" si="0"/>
        <v>1</v>
      </c>
      <c r="T4" s="7">
        <f t="shared" si="0"/>
        <v>28</v>
      </c>
      <c r="U4" s="7">
        <f t="shared" si="0"/>
        <v>213</v>
      </c>
      <c r="V4" s="7">
        <f t="shared" si="0"/>
        <v>850</v>
      </c>
      <c r="W4" s="7">
        <f t="shared" si="0"/>
        <v>538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136</v>
      </c>
      <c r="K7" s="15">
        <v>145</v>
      </c>
      <c r="L7" s="14">
        <v>252</v>
      </c>
      <c r="M7" s="15">
        <v>29</v>
      </c>
      <c r="N7" s="14">
        <v>2</v>
      </c>
      <c r="O7" s="14">
        <v>259</v>
      </c>
      <c r="P7" s="14">
        <v>19</v>
      </c>
      <c r="Q7" s="14">
        <v>1</v>
      </c>
      <c r="R7" s="15">
        <v>0</v>
      </c>
      <c r="S7" s="13">
        <v>0</v>
      </c>
      <c r="T7" s="14">
        <v>4</v>
      </c>
      <c r="U7" s="14">
        <v>29</v>
      </c>
      <c r="V7" s="14">
        <v>164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112</v>
      </c>
      <c r="L8" s="1">
        <v>191</v>
      </c>
      <c r="M8" s="17">
        <v>28</v>
      </c>
      <c r="N8" s="1">
        <v>8</v>
      </c>
      <c r="O8" s="1">
        <v>181</v>
      </c>
      <c r="P8" s="1">
        <v>26</v>
      </c>
      <c r="Q8" s="1">
        <v>4</v>
      </c>
      <c r="R8" s="17">
        <v>0</v>
      </c>
      <c r="S8" s="16">
        <v>1</v>
      </c>
      <c r="T8" s="1">
        <v>4</v>
      </c>
      <c r="U8" s="1">
        <v>23</v>
      </c>
      <c r="V8" s="1">
        <v>123</v>
      </c>
      <c r="W8" s="1">
        <v>72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0</v>
      </c>
      <c r="L9" s="1">
        <v>2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7">
        <v>7</v>
      </c>
      <c r="L12" s="1">
        <v>10</v>
      </c>
      <c r="M12" s="17">
        <v>0</v>
      </c>
      <c r="N12" s="1">
        <v>0</v>
      </c>
      <c r="O12" s="1">
        <v>10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1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16</v>
      </c>
      <c r="L21" s="1">
        <v>29</v>
      </c>
      <c r="M21" s="17">
        <v>0</v>
      </c>
      <c r="N21" s="1">
        <v>0</v>
      </c>
      <c r="O21" s="1">
        <v>27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4</v>
      </c>
      <c r="V21" s="1">
        <v>15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7">
        <v>29</v>
      </c>
      <c r="L30" s="1">
        <v>53</v>
      </c>
      <c r="M30" s="17">
        <v>0</v>
      </c>
      <c r="N30" s="1">
        <v>0</v>
      </c>
      <c r="O30" s="1">
        <v>52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30</v>
      </c>
      <c r="W30" s="1">
        <v>20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4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9</v>
      </c>
      <c r="P57" s="1">
        <v>1</v>
      </c>
      <c r="Q57" s="1">
        <v>0</v>
      </c>
      <c r="R57" s="17">
        <v>0</v>
      </c>
      <c r="S57" s="16">
        <v>0</v>
      </c>
      <c r="T57" s="1">
        <v>2</v>
      </c>
      <c r="U57" s="1">
        <v>6</v>
      </c>
      <c r="V57" s="1">
        <v>1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0</v>
      </c>
      <c r="O58" s="1">
        <v>15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2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13</v>
      </c>
      <c r="L68" s="1">
        <v>21</v>
      </c>
      <c r="M68" s="17">
        <v>3</v>
      </c>
      <c r="N68" s="1">
        <v>2</v>
      </c>
      <c r="O68" s="1">
        <v>22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15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6</v>
      </c>
      <c r="L70" s="1">
        <v>15</v>
      </c>
      <c r="M70" s="17">
        <v>1</v>
      </c>
      <c r="N70" s="1">
        <v>0</v>
      </c>
      <c r="O70" s="1">
        <v>15</v>
      </c>
      <c r="P70" s="1">
        <v>1</v>
      </c>
      <c r="Q70" s="1">
        <v>0</v>
      </c>
      <c r="R70" s="17">
        <v>0</v>
      </c>
      <c r="S70" s="16">
        <v>0</v>
      </c>
      <c r="T70" s="1">
        <v>1</v>
      </c>
      <c r="U70" s="1">
        <v>2</v>
      </c>
      <c r="V70" s="1">
        <v>9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</v>
      </c>
      <c r="K72" s="17">
        <v>2</v>
      </c>
      <c r="L72" s="1">
        <v>3</v>
      </c>
      <c r="M72" s="17">
        <v>0</v>
      </c>
      <c r="N72" s="1">
        <v>0</v>
      </c>
      <c r="O72" s="1">
        <v>3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2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5</v>
      </c>
      <c r="L75" s="1">
        <v>5</v>
      </c>
      <c r="M75" s="17">
        <v>0</v>
      </c>
      <c r="N75" s="1">
        <v>0</v>
      </c>
      <c r="O75" s="1">
        <v>5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5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1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3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20</v>
      </c>
      <c r="L94" s="1">
        <v>39</v>
      </c>
      <c r="M94" s="17">
        <v>0</v>
      </c>
      <c r="N94" s="1">
        <v>0</v>
      </c>
      <c r="O94" s="1">
        <v>35</v>
      </c>
      <c r="P94" s="1">
        <v>4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1</v>
      </c>
      <c r="L101" s="1">
        <v>7</v>
      </c>
      <c r="M101" s="17">
        <v>0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9</v>
      </c>
      <c r="K104" s="17">
        <v>5</v>
      </c>
      <c r="L104" s="1">
        <v>13</v>
      </c>
      <c r="M104" s="17">
        <v>1</v>
      </c>
      <c r="N104" s="1">
        <v>0</v>
      </c>
      <c r="O104" s="1">
        <v>12</v>
      </c>
      <c r="P104" s="1">
        <v>2</v>
      </c>
      <c r="Q104" s="1">
        <v>0</v>
      </c>
      <c r="R104" s="17">
        <v>0</v>
      </c>
      <c r="S104" s="16">
        <v>0</v>
      </c>
      <c r="T104" s="1">
        <v>1</v>
      </c>
      <c r="U104" s="1">
        <v>2</v>
      </c>
      <c r="V104" s="1">
        <v>8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3</v>
      </c>
      <c r="K105" s="17">
        <v>4</v>
      </c>
      <c r="L105" s="1">
        <v>7</v>
      </c>
      <c r="M105" s="17">
        <v>0</v>
      </c>
      <c r="N105" s="1">
        <v>0</v>
      </c>
      <c r="O105" s="1">
        <v>7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2</v>
      </c>
      <c r="V105" s="1">
        <v>1</v>
      </c>
      <c r="W105" s="1">
        <v>4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7">
        <v>7</v>
      </c>
      <c r="L108" s="1">
        <v>11</v>
      </c>
      <c r="M108" s="17">
        <v>0</v>
      </c>
      <c r="N108" s="1">
        <v>0</v>
      </c>
      <c r="O108" s="1">
        <v>11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6</v>
      </c>
      <c r="W108" s="1">
        <v>3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5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3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6</v>
      </c>
      <c r="L116" s="1">
        <v>13</v>
      </c>
      <c r="M116" s="17">
        <v>0</v>
      </c>
      <c r="N116" s="1">
        <v>0</v>
      </c>
      <c r="O116" s="1">
        <v>12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7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24</v>
      </c>
      <c r="L121" s="1">
        <v>43</v>
      </c>
      <c r="M121" s="17">
        <v>1</v>
      </c>
      <c r="N121" s="1">
        <v>0</v>
      </c>
      <c r="O121" s="1">
        <v>43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5</v>
      </c>
      <c r="V121" s="1">
        <v>27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16</v>
      </c>
      <c r="L126" s="1">
        <v>28</v>
      </c>
      <c r="M126" s="17">
        <v>1</v>
      </c>
      <c r="N126" s="1">
        <v>0</v>
      </c>
      <c r="O126" s="1">
        <v>28</v>
      </c>
      <c r="P126" s="1">
        <v>0</v>
      </c>
      <c r="Q126" s="1">
        <v>0</v>
      </c>
      <c r="R126" s="17">
        <v>1</v>
      </c>
      <c r="S126" s="16">
        <v>0</v>
      </c>
      <c r="T126" s="1">
        <v>1</v>
      </c>
      <c r="U126" s="1">
        <v>8</v>
      </c>
      <c r="V126" s="1">
        <v>15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2</v>
      </c>
      <c r="L128" s="1">
        <v>4</v>
      </c>
      <c r="M128" s="17">
        <v>0</v>
      </c>
      <c r="N128" s="1">
        <v>1</v>
      </c>
      <c r="O128" s="1">
        <v>2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2</v>
      </c>
      <c r="W128" s="1">
        <v>1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4</v>
      </c>
      <c r="K138" s="17">
        <v>4</v>
      </c>
      <c r="L138" s="1">
        <v>8</v>
      </c>
      <c r="M138" s="17">
        <v>0</v>
      </c>
      <c r="N138" s="1">
        <v>0</v>
      </c>
      <c r="O138" s="1">
        <v>6</v>
      </c>
      <c r="P138" s="1">
        <v>0</v>
      </c>
      <c r="Q138" s="1">
        <v>0</v>
      </c>
      <c r="R138" s="17">
        <v>2</v>
      </c>
      <c r="S138" s="16">
        <v>0</v>
      </c>
      <c r="T138" s="1">
        <v>0</v>
      </c>
      <c r="U138" s="1">
        <v>1</v>
      </c>
      <c r="V138" s="1">
        <v>7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7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3</v>
      </c>
      <c r="L140" s="1">
        <v>7</v>
      </c>
      <c r="M140" s="17">
        <v>0</v>
      </c>
      <c r="N140" s="1">
        <v>0</v>
      </c>
      <c r="O140" s="1">
        <v>5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4</v>
      </c>
      <c r="W140" s="1">
        <v>0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7">
        <v>6</v>
      </c>
      <c r="L149" s="1">
        <v>12</v>
      </c>
      <c r="M149" s="17">
        <v>0</v>
      </c>
      <c r="N149" s="1">
        <v>1</v>
      </c>
      <c r="O149" s="1">
        <v>11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7</v>
      </c>
      <c r="W149" s="1">
        <v>4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7">
        <v>23</v>
      </c>
      <c r="L153" s="1">
        <v>45</v>
      </c>
      <c r="M153" s="17">
        <v>1</v>
      </c>
      <c r="N153" s="1">
        <v>0</v>
      </c>
      <c r="O153" s="1">
        <v>42</v>
      </c>
      <c r="P153" s="1">
        <v>4</v>
      </c>
      <c r="Q153" s="1">
        <v>0</v>
      </c>
      <c r="R153" s="17">
        <v>0</v>
      </c>
      <c r="S153" s="16">
        <v>0</v>
      </c>
      <c r="T153" s="1">
        <v>1</v>
      </c>
      <c r="U153" s="1">
        <v>6</v>
      </c>
      <c r="V153" s="1">
        <v>22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8</v>
      </c>
      <c r="L164" s="1">
        <v>18</v>
      </c>
      <c r="M164" s="17">
        <v>0</v>
      </c>
      <c r="N164" s="1">
        <v>0</v>
      </c>
      <c r="O164" s="1">
        <v>18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8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27</v>
      </c>
      <c r="L165" s="1">
        <v>43</v>
      </c>
      <c r="M165" s="17">
        <v>5</v>
      </c>
      <c r="N165" s="1">
        <v>2</v>
      </c>
      <c r="O165" s="1">
        <v>38</v>
      </c>
      <c r="P165" s="1">
        <v>6</v>
      </c>
      <c r="Q165" s="1">
        <v>2</v>
      </c>
      <c r="R165" s="17">
        <v>0</v>
      </c>
      <c r="S165" s="16">
        <v>0</v>
      </c>
      <c r="T165" s="1">
        <v>0</v>
      </c>
      <c r="U165" s="1">
        <v>4</v>
      </c>
      <c r="V165" s="1">
        <v>29</v>
      </c>
      <c r="W165" s="1">
        <v>15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7">
        <v>0</v>
      </c>
      <c r="L173" s="1">
        <v>1</v>
      </c>
      <c r="M173" s="17">
        <v>0</v>
      </c>
      <c r="N173" s="1">
        <v>0</v>
      </c>
      <c r="O173" s="1">
        <v>1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1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1</v>
      </c>
      <c r="L174" s="1">
        <v>3</v>
      </c>
      <c r="M174" s="17">
        <v>0</v>
      </c>
      <c r="N174" s="1">
        <v>0</v>
      </c>
      <c r="O174" s="1">
        <v>3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1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1</v>
      </c>
      <c r="K175" s="17">
        <v>0</v>
      </c>
      <c r="L175" s="1">
        <v>1</v>
      </c>
      <c r="M175" s="17">
        <v>0</v>
      </c>
      <c r="N175" s="1">
        <v>0</v>
      </c>
      <c r="O175" s="1">
        <v>1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1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0</v>
      </c>
      <c r="O179" s="1">
        <v>5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4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6</v>
      </c>
      <c r="K185" s="17">
        <v>1</v>
      </c>
      <c r="L185" s="1">
        <v>7</v>
      </c>
      <c r="M185" s="17">
        <v>0</v>
      </c>
      <c r="N185" s="1">
        <v>0</v>
      </c>
      <c r="O185" s="1">
        <v>7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3</v>
      </c>
      <c r="V185" s="1">
        <v>3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9</v>
      </c>
      <c r="L188" s="1">
        <v>20</v>
      </c>
      <c r="M188" s="17">
        <v>0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3</v>
      </c>
      <c r="U188" s="1">
        <v>6</v>
      </c>
      <c r="V188" s="1">
        <v>6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16</v>
      </c>
      <c r="L189" s="1">
        <v>30</v>
      </c>
      <c r="M189" s="17">
        <v>0</v>
      </c>
      <c r="N189" s="1">
        <v>0</v>
      </c>
      <c r="O189" s="1">
        <v>30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18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7">
        <v>5</v>
      </c>
      <c r="L190" s="1">
        <v>17</v>
      </c>
      <c r="M190" s="17">
        <v>0</v>
      </c>
      <c r="N190" s="1">
        <v>0</v>
      </c>
      <c r="O190" s="1">
        <v>17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5</v>
      </c>
      <c r="V190" s="1">
        <v>8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6</v>
      </c>
      <c r="L194" s="1">
        <v>7</v>
      </c>
      <c r="M194" s="17">
        <v>1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5</v>
      </c>
      <c r="L196" s="1">
        <v>13</v>
      </c>
      <c r="M196" s="17">
        <v>2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7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4</v>
      </c>
      <c r="L205" s="1">
        <v>6</v>
      </c>
      <c r="M205" s="17">
        <v>0</v>
      </c>
      <c r="N205" s="1">
        <v>2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1</v>
      </c>
      <c r="U205" s="1">
        <v>3</v>
      </c>
      <c r="V205" s="1">
        <v>3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6</v>
      </c>
      <c r="L211" s="1">
        <v>8</v>
      </c>
      <c r="M211" s="17">
        <v>0</v>
      </c>
      <c r="N211" s="1">
        <v>1</v>
      </c>
      <c r="O211" s="1">
        <v>7</v>
      </c>
      <c r="P211" s="1">
        <v>0</v>
      </c>
      <c r="Q211" s="1">
        <v>0</v>
      </c>
      <c r="R211" s="17">
        <v>0</v>
      </c>
      <c r="S211" s="16">
        <v>0</v>
      </c>
      <c r="T211" s="1">
        <v>1</v>
      </c>
      <c r="U211" s="1">
        <v>3</v>
      </c>
      <c r="V211" s="1">
        <v>4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98</v>
      </c>
      <c r="K212" s="17">
        <v>89</v>
      </c>
      <c r="L212" s="1">
        <v>175</v>
      </c>
      <c r="M212" s="17">
        <v>12</v>
      </c>
      <c r="N212" s="1">
        <v>5</v>
      </c>
      <c r="O212" s="1">
        <v>166</v>
      </c>
      <c r="P212" s="1">
        <v>14</v>
      </c>
      <c r="Q212" s="1">
        <v>2</v>
      </c>
      <c r="R212" s="17">
        <v>0</v>
      </c>
      <c r="S212" s="16">
        <v>0</v>
      </c>
      <c r="T212" s="1">
        <v>3</v>
      </c>
      <c r="U212" s="1">
        <v>28</v>
      </c>
      <c r="V212" s="1">
        <v>97</v>
      </c>
      <c r="W212" s="1">
        <v>62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7">
        <v>12</v>
      </c>
      <c r="L214" s="1">
        <v>18</v>
      </c>
      <c r="M214" s="17">
        <v>0</v>
      </c>
      <c r="N214" s="1">
        <v>0</v>
      </c>
      <c r="O214" s="1">
        <v>11</v>
      </c>
      <c r="P214" s="1">
        <v>7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11</v>
      </c>
      <c r="W214" s="1">
        <v>7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7</v>
      </c>
      <c r="L224" s="1">
        <v>10</v>
      </c>
      <c r="M224" s="17">
        <v>2</v>
      </c>
      <c r="N224" s="1">
        <v>0</v>
      </c>
      <c r="O224" s="1">
        <v>10</v>
      </c>
      <c r="P224" s="1">
        <v>2</v>
      </c>
      <c r="Q224" s="1">
        <v>0</v>
      </c>
      <c r="R224" s="17">
        <v>0</v>
      </c>
      <c r="S224" s="16">
        <v>0</v>
      </c>
      <c r="T224" s="1">
        <v>1</v>
      </c>
      <c r="U224" s="1">
        <v>2</v>
      </c>
      <c r="V224" s="1">
        <v>6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29</v>
      </c>
      <c r="L236" s="1">
        <v>58</v>
      </c>
      <c r="M236" s="17">
        <v>2</v>
      </c>
      <c r="N236" s="1">
        <v>1</v>
      </c>
      <c r="O236" s="1">
        <v>54</v>
      </c>
      <c r="P236" s="1">
        <v>4</v>
      </c>
      <c r="Q236" s="1">
        <v>0</v>
      </c>
      <c r="R236" s="17">
        <v>1</v>
      </c>
      <c r="S236" s="16">
        <v>0</v>
      </c>
      <c r="T236" s="1">
        <v>1</v>
      </c>
      <c r="U236" s="1">
        <v>16</v>
      </c>
      <c r="V236" s="1">
        <v>35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2</v>
      </c>
      <c r="L241" s="1">
        <v>4</v>
      </c>
      <c r="M241" s="17">
        <v>0</v>
      </c>
      <c r="N241" s="1">
        <v>1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2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3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3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0</v>
      </c>
      <c r="L288" s="1">
        <v>1</v>
      </c>
      <c r="M288" s="17">
        <v>0</v>
      </c>
      <c r="N288" s="1">
        <v>0</v>
      </c>
      <c r="O288" s="1">
        <v>1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0</v>
      </c>
      <c r="L291" s="1">
        <v>1</v>
      </c>
      <c r="M291" s="17">
        <v>0</v>
      </c>
      <c r="N291" s="1">
        <v>0</v>
      </c>
      <c r="O291" s="1">
        <v>1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53</v>
      </c>
      <c r="L373" s="1">
        <v>80</v>
      </c>
      <c r="M373" s="17">
        <v>18</v>
      </c>
      <c r="N373" s="1">
        <v>4</v>
      </c>
      <c r="O373" s="1">
        <v>88</v>
      </c>
      <c r="P373" s="1">
        <v>5</v>
      </c>
      <c r="Q373" s="1">
        <v>0</v>
      </c>
      <c r="R373" s="17">
        <v>1</v>
      </c>
      <c r="S373" s="16">
        <v>0</v>
      </c>
      <c r="T373" s="1">
        <v>2</v>
      </c>
      <c r="U373" s="1">
        <v>7</v>
      </c>
      <c r="V373" s="1">
        <v>28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7">
        <v>3</v>
      </c>
      <c r="L387" s="1">
        <v>7</v>
      </c>
      <c r="M387" s="17">
        <v>0</v>
      </c>
      <c r="N387" s="1">
        <v>0</v>
      </c>
      <c r="O387" s="1">
        <v>7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3</v>
      </c>
      <c r="W387" s="1">
        <v>4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8</v>
      </c>
      <c r="K392" s="17">
        <v>5</v>
      </c>
      <c r="L392" s="1">
        <v>10</v>
      </c>
      <c r="M392" s="17">
        <v>3</v>
      </c>
      <c r="N392" s="1">
        <v>1</v>
      </c>
      <c r="O392" s="1">
        <v>11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8</v>
      </c>
      <c r="W392" s="1">
        <v>4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7">
        <v>18</v>
      </c>
      <c r="L398" s="1">
        <v>29</v>
      </c>
      <c r="M398" s="17">
        <v>1</v>
      </c>
      <c r="N398" s="1">
        <v>0</v>
      </c>
      <c r="O398" s="1">
        <v>29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14</v>
      </c>
      <c r="W398" s="1">
        <v>16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6</v>
      </c>
      <c r="L508" s="1">
        <v>12</v>
      </c>
      <c r="M508" s="17">
        <v>1</v>
      </c>
      <c r="N508" s="1">
        <v>0</v>
      </c>
      <c r="O508" s="1">
        <v>13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0</v>
      </c>
      <c r="L535" s="1">
        <v>1</v>
      </c>
      <c r="M535" s="17">
        <v>1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1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2</v>
      </c>
      <c r="K587" s="17">
        <v>2</v>
      </c>
      <c r="L587" s="1">
        <v>4</v>
      </c>
      <c r="M587" s="17">
        <v>0</v>
      </c>
      <c r="N587" s="1">
        <v>0</v>
      </c>
      <c r="O587" s="1">
        <v>3</v>
      </c>
      <c r="P587" s="1">
        <v>1</v>
      </c>
      <c r="Q587" s="1">
        <v>0</v>
      </c>
      <c r="R587" s="17">
        <v>0</v>
      </c>
      <c r="S587" s="16">
        <v>0</v>
      </c>
      <c r="T587" s="1">
        <v>0</v>
      </c>
      <c r="U587" s="1">
        <v>1</v>
      </c>
      <c r="V587" s="1">
        <v>2</v>
      </c>
      <c r="W587" s="1">
        <v>1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1</v>
      </c>
      <c r="L606" s="1">
        <v>1</v>
      </c>
      <c r="M606" s="17">
        <v>0</v>
      </c>
      <c r="N606" s="1">
        <v>0</v>
      </c>
      <c r="O606" s="1">
        <v>1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1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7</v>
      </c>
      <c r="M628" s="17">
        <v>1</v>
      </c>
      <c r="N628" s="1">
        <v>0</v>
      </c>
      <c r="O628" s="1">
        <v>6</v>
      </c>
      <c r="P628" s="1">
        <v>2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5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7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871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2022-09-13T19:39:50Z</dcterms:modified>
</cp:coreProperties>
</file>